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'Дашборд'!$E$17:$E$19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'Дашборд'!$F$17:$F$19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'Дашборд'!C45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'Дашборд'!$A$46:$A$75</f>
            </numRef>
          </cat>
          <val>
            <numRef>
              <f>'Дашборд'!$C$46:$C$75</f>
            </numRef>
          </val>
        </ser>
        <ser>
          <idx val="1"/>
          <order val="1"/>
          <tx>
            <strRef>
              <f>'Дашборд'!D45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'Дашборд'!$A$46:$A$75</f>
            </numRef>
          </cat>
          <val>
            <numRef>
              <f>'Дашборд'!$D$46:$D$75</f>
            </numRef>
          </val>
        </ser>
        <ser>
          <idx val="2"/>
          <order val="2"/>
          <tx>
            <strRef>
              <f>'Дашборд'!E45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'Дашборд'!$A$46:$A$75</f>
            </numRef>
          </cat>
          <val>
            <numRef>
              <f>'Дашборд'!$E$46:$E$75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30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06.09.2026</t>
        </is>
      </c>
    </row>
    <row r="2">
      <c r="E2" t="inlineStr">
        <is>
          <t>Период: 01.09.2026 - 06.09.2026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(01.09 - 06.09)</t>
        </is>
      </c>
      <c r="O3" s="3" t="inlineStr">
        <is>
          <t>Неделя 2 (07.09 - 13.09)</t>
        </is>
      </c>
      <c r="Y3" s="3" t="inlineStr">
        <is>
          <t>Неделя 3 (14.09 - 20.09)</t>
        </is>
      </c>
      <c r="AI3" s="3" t="inlineStr">
        <is>
          <t>Неделя 4 (21.09 - 27.09)</t>
        </is>
      </c>
      <c r="AS3" s="3" t="inlineStr">
        <is>
          <t>Неделя 5 (28.09 - 30.09)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ТРЕНАЖЕРНЫЙ ЗАЛ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2026-03-01</t>
        </is>
      </c>
      <c r="C6" s="8" t="inlineStr">
        <is>
          <t>ПТ</t>
        </is>
      </c>
      <c r="D6" s="8" t="inlineStr">
        <is>
          <t>Блинников Станислав Игоревич</t>
        </is>
      </c>
      <c r="E6" s="9" t="n">
        <v>9</v>
      </c>
      <c r="F6" s="10" t="n">
        <v>2</v>
      </c>
      <c r="G6" s="10" t="n">
        <v>0</v>
      </c>
      <c r="H6" s="10" t="n">
        <v>0</v>
      </c>
      <c r="I6" s="10" t="n">
        <v>11</v>
      </c>
      <c r="J6" s="10" t="n">
        <v>20.52740611963949</v>
      </c>
      <c r="K6" s="10">
        <f>I6-J6</f>
        <v/>
      </c>
      <c r="L6" s="10" t="n">
        <v>17724.5</v>
      </c>
      <c r="M6" s="10" t="n">
        <v>29461.14235212975</v>
      </c>
      <c r="N6" s="11">
        <f>L6-M6</f>
        <v/>
      </c>
      <c r="O6" s="9" t="n">
        <v>0</v>
      </c>
      <c r="P6" s="10" t="n">
        <v>0</v>
      </c>
      <c r="Q6" s="10" t="n">
        <v>0</v>
      </c>
      <c r="R6" s="10" t="n">
        <v>0</v>
      </c>
      <c r="S6" s="10" t="n">
        <v>0</v>
      </c>
      <c r="T6" s="10" t="n">
        <v>24.49608840495926</v>
      </c>
      <c r="U6" s="10">
        <f>S6-T6</f>
        <v/>
      </c>
      <c r="V6" s="10" t="n">
        <v>0</v>
      </c>
      <c r="W6" s="10" t="n">
        <v>34925.95190689873</v>
      </c>
      <c r="X6" s="11">
        <f>V6-W6</f>
        <v/>
      </c>
      <c r="Y6" s="9" t="n">
        <v>0</v>
      </c>
      <c r="Z6" s="10" t="n">
        <v>0</v>
      </c>
      <c r="AA6" s="10" t="n">
        <v>0</v>
      </c>
      <c r="AB6" s="10" t="n">
        <v>0</v>
      </c>
      <c r="AC6" s="10" t="n">
        <v>0</v>
      </c>
      <c r="AD6" s="10" t="n">
        <v>24.49608840495926</v>
      </c>
      <c r="AE6" s="10">
        <f>AC6-AD6</f>
        <v/>
      </c>
      <c r="AF6" s="10" t="n">
        <v>0</v>
      </c>
      <c r="AG6" s="10" t="n">
        <v>34925.95190689873</v>
      </c>
      <c r="AH6" s="11">
        <f>AF6-AG6</f>
        <v/>
      </c>
      <c r="AI6" s="9" t="n">
        <v>0</v>
      </c>
      <c r="AJ6" s="10" t="n">
        <v>0</v>
      </c>
      <c r="AK6" s="10" t="n">
        <v>0</v>
      </c>
      <c r="AL6" s="10" t="n">
        <v>0</v>
      </c>
      <c r="AM6" s="10" t="n">
        <v>0</v>
      </c>
      <c r="AN6" s="10" t="n">
        <v>24.49608840495926</v>
      </c>
      <c r="AO6" s="10">
        <f>AM6-AN6</f>
        <v/>
      </c>
      <c r="AP6" s="10" t="n">
        <v>0</v>
      </c>
      <c r="AQ6" s="10" t="n">
        <v>34925.95190689873</v>
      </c>
      <c r="AR6" s="11">
        <f>AP6-AQ6</f>
        <v/>
      </c>
      <c r="AS6" s="9" t="n">
        <v>0</v>
      </c>
      <c r="AT6" s="10" t="n">
        <v>0</v>
      </c>
      <c r="AU6" s="10" t="n">
        <v>0</v>
      </c>
      <c r="AV6" s="10" t="n">
        <v>0</v>
      </c>
      <c r="AW6" s="10" t="n">
        <v>0</v>
      </c>
      <c r="AX6" s="10" t="n">
        <v>12.98432866548273</v>
      </c>
      <c r="AY6" s="10">
        <f>AW6-AX6</f>
        <v/>
      </c>
      <c r="AZ6" s="10" t="n">
        <v>0</v>
      </c>
      <c r="BA6" s="10" t="n">
        <v>18361.00192717406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IFERROR(BH6/6*30,0)</f>
        <v/>
      </c>
    </row>
    <row r="7">
      <c r="A7" s="8" t="n">
        <v>2</v>
      </c>
      <c r="B7" s="8" t="inlineStr">
        <is>
          <t>2026-03-01</t>
        </is>
      </c>
      <c r="C7" s="8" t="inlineStr">
        <is>
          <t>МТ</t>
        </is>
      </c>
      <c r="D7" s="8" t="inlineStr">
        <is>
          <t>Евдокимов Илья Игоревич</t>
        </is>
      </c>
      <c r="E7" s="9" t="n">
        <v>15</v>
      </c>
      <c r="F7" s="10" t="n">
        <v>2</v>
      </c>
      <c r="G7" s="10" t="n">
        <v>2</v>
      </c>
      <c r="H7" s="10" t="n">
        <v>0</v>
      </c>
      <c r="I7" s="10" t="n">
        <v>19</v>
      </c>
      <c r="J7" s="10" t="n">
        <v>20.91109595365144</v>
      </c>
      <c r="K7" s="10">
        <f>I7-J7</f>
        <v/>
      </c>
      <c r="L7" s="10" t="n">
        <v>35700.75</v>
      </c>
      <c r="M7" s="10" t="n">
        <v>36662.32590215885</v>
      </c>
      <c r="N7" s="11">
        <f>L7-M7</f>
        <v/>
      </c>
      <c r="O7" s="9" t="n">
        <v>0</v>
      </c>
      <c r="P7" s="10" t="n">
        <v>0</v>
      </c>
      <c r="Q7" s="10" t="n">
        <v>0</v>
      </c>
      <c r="R7" s="10" t="n">
        <v>0</v>
      </c>
      <c r="S7" s="10" t="n">
        <v>0</v>
      </c>
      <c r="T7" s="10" t="n">
        <v>24.95395921626691</v>
      </c>
      <c r="U7" s="10">
        <f>S7-T7</f>
        <v/>
      </c>
      <c r="V7" s="10" t="n">
        <v>0</v>
      </c>
      <c r="W7" s="10" t="n">
        <v>43462.89821179599</v>
      </c>
      <c r="X7" s="11">
        <f>V7-W7</f>
        <v/>
      </c>
      <c r="Y7" s="9" t="n">
        <v>0</v>
      </c>
      <c r="Z7" s="10" t="n">
        <v>0</v>
      </c>
      <c r="AA7" s="10" t="n">
        <v>0</v>
      </c>
      <c r="AB7" s="10" t="n">
        <v>0</v>
      </c>
      <c r="AC7" s="10" t="n">
        <v>0</v>
      </c>
      <c r="AD7" s="10" t="n">
        <v>24.95395921626691</v>
      </c>
      <c r="AE7" s="10">
        <f>AC7-AD7</f>
        <v/>
      </c>
      <c r="AF7" s="10" t="n">
        <v>0</v>
      </c>
      <c r="AG7" s="10" t="n">
        <v>43462.89821179599</v>
      </c>
      <c r="AH7" s="11">
        <f>AF7-AG7</f>
        <v/>
      </c>
      <c r="AI7" s="9" t="n">
        <v>0</v>
      </c>
      <c r="AJ7" s="10" t="n">
        <v>0</v>
      </c>
      <c r="AK7" s="10" t="n">
        <v>0</v>
      </c>
      <c r="AL7" s="10" t="n">
        <v>0</v>
      </c>
      <c r="AM7" s="10" t="n">
        <v>0</v>
      </c>
      <c r="AN7" s="10" t="n">
        <v>24.95395921626691</v>
      </c>
      <c r="AO7" s="10">
        <f>AM7-AN7</f>
        <v/>
      </c>
      <c r="AP7" s="10" t="n">
        <v>0</v>
      </c>
      <c r="AQ7" s="10" t="n">
        <v>43462.89821179599</v>
      </c>
      <c r="AR7" s="11">
        <f>AP7-AQ7</f>
        <v/>
      </c>
      <c r="AS7" s="9" t="n">
        <v>0</v>
      </c>
      <c r="AT7" s="10" t="n">
        <v>0</v>
      </c>
      <c r="AU7" s="10" t="n">
        <v>0</v>
      </c>
      <c r="AV7" s="10" t="n">
        <v>0</v>
      </c>
      <c r="AW7" s="10" t="n">
        <v>0</v>
      </c>
      <c r="AX7" s="10" t="n">
        <v>13.22702639754782</v>
      </c>
      <c r="AY7" s="10">
        <f>AW7-AX7</f>
        <v/>
      </c>
      <c r="AZ7" s="10" t="n">
        <v>0</v>
      </c>
      <c r="BA7" s="10" t="n">
        <v>22848.97946245317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IFERROR(BH7/6*30,0)</f>
        <v/>
      </c>
    </row>
    <row r="8">
      <c r="A8" s="8" t="n">
        <v>3</v>
      </c>
      <c r="B8" s="8" t="inlineStr">
        <is>
          <t>2026-03-01</t>
        </is>
      </c>
      <c r="C8" s="8" t="inlineStr">
        <is>
          <t>МТ</t>
        </is>
      </c>
      <c r="D8" s="8" t="inlineStr">
        <is>
          <t>Мартынов Андрей Викторович</t>
        </is>
      </c>
      <c r="E8" s="9" t="n">
        <v>5</v>
      </c>
      <c r="F8" s="10" t="n">
        <v>5</v>
      </c>
      <c r="G8" s="10" t="n">
        <v>0</v>
      </c>
      <c r="H8" s="10" t="n">
        <v>0</v>
      </c>
      <c r="I8" s="10" t="n">
        <v>10</v>
      </c>
      <c r="J8" s="10" t="n">
        <v>16.49866286251399</v>
      </c>
      <c r="K8" s="10">
        <f>I8-J8</f>
        <v/>
      </c>
      <c r="L8" s="10" t="n">
        <v>14760</v>
      </c>
      <c r="M8" s="10" t="n">
        <v>21062.97923078215</v>
      </c>
      <c r="N8" s="11">
        <f>L8-M8</f>
        <v/>
      </c>
      <c r="O8" s="9" t="n">
        <v>0</v>
      </c>
      <c r="P8" s="10" t="n">
        <v>0</v>
      </c>
      <c r="Q8" s="10" t="n">
        <v>0</v>
      </c>
      <c r="R8" s="10" t="n">
        <v>0</v>
      </c>
      <c r="S8" s="10" t="n">
        <v>0</v>
      </c>
      <c r="T8" s="10" t="n">
        <v>19.68844488622894</v>
      </c>
      <c r="U8" s="10">
        <f>S8-T8</f>
        <v/>
      </c>
      <c r="V8" s="10" t="n">
        <v>0</v>
      </c>
      <c r="W8" s="10" t="n">
        <v>24969.99576043677</v>
      </c>
      <c r="X8" s="11">
        <f>V8-W8</f>
        <v/>
      </c>
      <c r="Y8" s="9" t="n">
        <v>0</v>
      </c>
      <c r="Z8" s="10" t="n">
        <v>0</v>
      </c>
      <c r="AA8" s="10" t="n">
        <v>0</v>
      </c>
      <c r="AB8" s="10" t="n">
        <v>0</v>
      </c>
      <c r="AC8" s="10" t="n">
        <v>0</v>
      </c>
      <c r="AD8" s="10" t="n">
        <v>19.68844488622894</v>
      </c>
      <c r="AE8" s="10">
        <f>AC8-AD8</f>
        <v/>
      </c>
      <c r="AF8" s="10" t="n">
        <v>0</v>
      </c>
      <c r="AG8" s="10" t="n">
        <v>24969.99576043677</v>
      </c>
      <c r="AH8" s="11">
        <f>AF8-AG8</f>
        <v/>
      </c>
      <c r="AI8" s="9" t="n">
        <v>0</v>
      </c>
      <c r="AJ8" s="10" t="n">
        <v>0</v>
      </c>
      <c r="AK8" s="10" t="n">
        <v>0</v>
      </c>
      <c r="AL8" s="10" t="n">
        <v>0</v>
      </c>
      <c r="AM8" s="10" t="n">
        <v>0</v>
      </c>
      <c r="AN8" s="10" t="n">
        <v>19.68844488622894</v>
      </c>
      <c r="AO8" s="10">
        <f>AM8-AN8</f>
        <v/>
      </c>
      <c r="AP8" s="10" t="n">
        <v>0</v>
      </c>
      <c r="AQ8" s="10" t="n">
        <v>24969.99576043677</v>
      </c>
      <c r="AR8" s="11">
        <f>AP8-AQ8</f>
        <v/>
      </c>
      <c r="AS8" s="9" t="n">
        <v>0</v>
      </c>
      <c r="AT8" s="10" t="n">
        <v>0</v>
      </c>
      <c r="AU8" s="10" t="n">
        <v>0</v>
      </c>
      <c r="AV8" s="10" t="n">
        <v>0</v>
      </c>
      <c r="AW8" s="10" t="n">
        <v>0</v>
      </c>
      <c r="AX8" s="10" t="n">
        <v>10.4360024787992</v>
      </c>
      <c r="AY8" s="10">
        <f>AW8-AX8</f>
        <v/>
      </c>
      <c r="AZ8" s="10" t="n">
        <v>0</v>
      </c>
      <c r="BA8" s="10" t="n">
        <v>13127.03348790754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IFERROR(BH8/6*30,0)</f>
        <v/>
      </c>
    </row>
    <row r="9">
      <c r="A9" s="8" t="n">
        <v>4</v>
      </c>
      <c r="B9" s="8" t="inlineStr">
        <is>
          <t>2026-03-01</t>
        </is>
      </c>
      <c r="C9" s="8" t="inlineStr">
        <is>
          <t>МТ</t>
        </is>
      </c>
      <c r="D9" s="8" t="inlineStr">
        <is>
          <t>Мельников Никита Алексеевич</t>
        </is>
      </c>
      <c r="E9" s="9" t="n">
        <v>5</v>
      </c>
      <c r="F9" s="10" t="n">
        <v>0</v>
      </c>
      <c r="G9" s="10" t="n">
        <v>0</v>
      </c>
      <c r="H9" s="10" t="n">
        <v>0</v>
      </c>
      <c r="I9" s="10" t="n">
        <v>5</v>
      </c>
      <c r="J9" s="10" t="n">
        <v>12.2780746883825</v>
      </c>
      <c r="K9" s="10">
        <f>I9-J9</f>
        <v/>
      </c>
      <c r="L9" s="10" t="n">
        <v>10785.25</v>
      </c>
      <c r="M9" s="10" t="n">
        <v>20927.83637595587</v>
      </c>
      <c r="N9" s="11">
        <f>L9-M9</f>
        <v/>
      </c>
      <c r="O9" s="9" t="n">
        <v>0</v>
      </c>
      <c r="P9" s="10" t="n">
        <v>0</v>
      </c>
      <c r="Q9" s="10" t="n">
        <v>0</v>
      </c>
      <c r="R9" s="10" t="n">
        <v>0</v>
      </c>
      <c r="S9" s="10" t="n">
        <v>0</v>
      </c>
      <c r="T9" s="10" t="n">
        <v>14.65186596184479</v>
      </c>
      <c r="U9" s="10">
        <f>S9-T9</f>
        <v/>
      </c>
      <c r="V9" s="10" t="n">
        <v>0</v>
      </c>
      <c r="W9" s="10" t="n">
        <v>24809.78497187301</v>
      </c>
      <c r="X9" s="11">
        <f>V9-W9</f>
        <v/>
      </c>
      <c r="Y9" s="9" t="n">
        <v>0</v>
      </c>
      <c r="Z9" s="10" t="n">
        <v>0</v>
      </c>
      <c r="AA9" s="10" t="n">
        <v>0</v>
      </c>
      <c r="AB9" s="10" t="n">
        <v>0</v>
      </c>
      <c r="AC9" s="10" t="n">
        <v>0</v>
      </c>
      <c r="AD9" s="10" t="n">
        <v>14.65186596184479</v>
      </c>
      <c r="AE9" s="10">
        <f>AC9-AD9</f>
        <v/>
      </c>
      <c r="AF9" s="10" t="n">
        <v>0</v>
      </c>
      <c r="AG9" s="10" t="n">
        <v>24809.78497187301</v>
      </c>
      <c r="AH9" s="11">
        <f>AF9-AG9</f>
        <v/>
      </c>
      <c r="AI9" s="9" t="n">
        <v>0</v>
      </c>
      <c r="AJ9" s="10" t="n">
        <v>0</v>
      </c>
      <c r="AK9" s="10" t="n">
        <v>0</v>
      </c>
      <c r="AL9" s="10" t="n">
        <v>0</v>
      </c>
      <c r="AM9" s="10" t="n">
        <v>0</v>
      </c>
      <c r="AN9" s="10" t="n">
        <v>14.65186596184479</v>
      </c>
      <c r="AO9" s="10">
        <f>AM9-AN9</f>
        <v/>
      </c>
      <c r="AP9" s="10" t="n">
        <v>0</v>
      </c>
      <c r="AQ9" s="10" t="n">
        <v>24809.78497187301</v>
      </c>
      <c r="AR9" s="11">
        <f>AP9-AQ9</f>
        <v/>
      </c>
      <c r="AS9" s="9" t="n">
        <v>0</v>
      </c>
      <c r="AT9" s="10" t="n">
        <v>0</v>
      </c>
      <c r="AU9" s="10" t="n">
        <v>0</v>
      </c>
      <c r="AV9" s="10" t="n">
        <v>0</v>
      </c>
      <c r="AW9" s="10" t="n">
        <v>0</v>
      </c>
      <c r="AX9" s="10" t="n">
        <v>7.766327426083126</v>
      </c>
      <c r="AY9" s="10">
        <f>AW9-AX9</f>
        <v/>
      </c>
      <c r="AZ9" s="10" t="n">
        <v>0</v>
      </c>
      <c r="BA9" s="10" t="n">
        <v>13042.80870842509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IFERROR(BH9/6*30,0)</f>
        <v/>
      </c>
    </row>
    <row r="10">
      <c r="A10" s="8" t="n">
        <v>5</v>
      </c>
      <c r="B10" s="8" t="inlineStr">
        <is>
          <t>2026-03-01</t>
        </is>
      </c>
      <c r="C10" s="8" t="inlineStr">
        <is>
          <t>ПТ</t>
        </is>
      </c>
      <c r="D10" s="8" t="inlineStr">
        <is>
          <t>Перевалова Анастасия Владимировна</t>
        </is>
      </c>
      <c r="E10" s="9" t="n">
        <v>1</v>
      </c>
      <c r="F10" s="10" t="n">
        <v>0</v>
      </c>
      <c r="G10" s="10" t="n">
        <v>0</v>
      </c>
      <c r="H10" s="10" t="n">
        <v>0</v>
      </c>
      <c r="I10" s="10" t="n">
        <v>1</v>
      </c>
      <c r="J10" s="10" t="n">
        <v>2.685828838083672</v>
      </c>
      <c r="K10" s="10">
        <f>I10-J10</f>
        <v/>
      </c>
      <c r="L10" s="10" t="n">
        <v>1554.75</v>
      </c>
      <c r="M10" s="10" t="n">
        <v>3629.550958191608</v>
      </c>
      <c r="N10" s="11">
        <f>L10-M10</f>
        <v/>
      </c>
      <c r="O10" s="9" t="n">
        <v>0</v>
      </c>
      <c r="P10" s="10" t="n">
        <v>0</v>
      </c>
      <c r="Q10" s="10" t="n">
        <v>0</v>
      </c>
      <c r="R10" s="10" t="n">
        <v>0</v>
      </c>
      <c r="S10" s="10" t="n">
        <v>0</v>
      </c>
      <c r="T10" s="10" t="n">
        <v>3.205095679153549</v>
      </c>
      <c r="U10" s="10">
        <f>S10-T10</f>
        <v/>
      </c>
      <c r="V10" s="10" t="n">
        <v>0</v>
      </c>
      <c r="W10" s="10" t="n">
        <v>4302.804035712294</v>
      </c>
      <c r="X10" s="11">
        <f>V10-W10</f>
        <v/>
      </c>
      <c r="Y10" s="9" t="n">
        <v>0</v>
      </c>
      <c r="Z10" s="10" t="n">
        <v>0</v>
      </c>
      <c r="AA10" s="10" t="n">
        <v>0</v>
      </c>
      <c r="AB10" s="10" t="n">
        <v>0</v>
      </c>
      <c r="AC10" s="10" t="n">
        <v>0</v>
      </c>
      <c r="AD10" s="10" t="n">
        <v>3.205095679153549</v>
      </c>
      <c r="AE10" s="10">
        <f>AC10-AD10</f>
        <v/>
      </c>
      <c r="AF10" s="10" t="n">
        <v>0</v>
      </c>
      <c r="AG10" s="10" t="n">
        <v>4302.804035712294</v>
      </c>
      <c r="AH10" s="11">
        <f>AF10-AG10</f>
        <v/>
      </c>
      <c r="AI10" s="9" t="n">
        <v>0</v>
      </c>
      <c r="AJ10" s="10" t="n">
        <v>0</v>
      </c>
      <c r="AK10" s="10" t="n">
        <v>0</v>
      </c>
      <c r="AL10" s="10" t="n">
        <v>0</v>
      </c>
      <c r="AM10" s="10" t="n">
        <v>0</v>
      </c>
      <c r="AN10" s="10" t="n">
        <v>3.205095679153549</v>
      </c>
      <c r="AO10" s="10">
        <f>AM10-AN10</f>
        <v/>
      </c>
      <c r="AP10" s="10" t="n">
        <v>0</v>
      </c>
      <c r="AQ10" s="10" t="n">
        <v>4302.804035712294</v>
      </c>
      <c r="AR10" s="11">
        <f>AP10-AQ10</f>
        <v/>
      </c>
      <c r="AS10" s="9" t="n">
        <v>0</v>
      </c>
      <c r="AT10" s="10" t="n">
        <v>0</v>
      </c>
      <c r="AU10" s="10" t="n">
        <v>0</v>
      </c>
      <c r="AV10" s="10" t="n">
        <v>0</v>
      </c>
      <c r="AW10" s="10" t="n">
        <v>0</v>
      </c>
      <c r="AX10" s="10" t="n">
        <v>1.698884124455684</v>
      </c>
      <c r="AY10" s="10">
        <f>AW10-AX10</f>
        <v/>
      </c>
      <c r="AZ10" s="10" t="n">
        <v>0</v>
      </c>
      <c r="BA10" s="10" t="n">
        <v>2262.036934671509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IFERROR(BH10/6*30,0)</f>
        <v/>
      </c>
    </row>
    <row r="11">
      <c r="A11" s="8" t="n">
        <v>6</v>
      </c>
      <c r="B11" s="8" t="inlineStr"/>
      <c r="C11" s="8" t="inlineStr">
        <is>
          <t>Вне плана</t>
        </is>
      </c>
      <c r="D11" s="8" t="inlineStr">
        <is>
          <t>Рябинина Полина Евгеньевна</t>
        </is>
      </c>
      <c r="E11" s="9" t="n">
        <v>2</v>
      </c>
      <c r="F11" s="10" t="n">
        <v>0</v>
      </c>
      <c r="G11" s="10" t="n">
        <v>0</v>
      </c>
      <c r="H11" s="10" t="n">
        <v>0</v>
      </c>
      <c r="I11" s="10" t="n">
        <v>2</v>
      </c>
      <c r="J11" s="10" t="n">
        <v>0</v>
      </c>
      <c r="K11" s="10">
        <f>I11-J11</f>
        <v/>
      </c>
      <c r="L11" s="10" t="n">
        <v>3516.5</v>
      </c>
      <c r="M11" s="10" t="n">
        <v>0</v>
      </c>
      <c r="N11" s="11">
        <f>L11-M11</f>
        <v/>
      </c>
      <c r="O11" s="9" t="n">
        <v>0</v>
      </c>
      <c r="P11" s="10" t="n">
        <v>0</v>
      </c>
      <c r="Q11" s="10" t="n">
        <v>0</v>
      </c>
      <c r="R11" s="10" t="n">
        <v>0</v>
      </c>
      <c r="S11" s="10" t="n">
        <v>0</v>
      </c>
      <c r="T11" s="10" t="n">
        <v>0</v>
      </c>
      <c r="U11" s="10">
        <f>S11-T11</f>
        <v/>
      </c>
      <c r="V11" s="10" t="n">
        <v>0</v>
      </c>
      <c r="W11" s="10" t="n">
        <v>0</v>
      </c>
      <c r="X11" s="11">
        <f>V11-W11</f>
        <v/>
      </c>
      <c r="Y11" s="9" t="n">
        <v>0</v>
      </c>
      <c r="Z11" s="10" t="n">
        <v>0</v>
      </c>
      <c r="AA11" s="10" t="n">
        <v>0</v>
      </c>
      <c r="AB11" s="10" t="n">
        <v>0</v>
      </c>
      <c r="AC11" s="10" t="n">
        <v>0</v>
      </c>
      <c r="AD11" s="10" t="n">
        <v>0</v>
      </c>
      <c r="AE11" s="10">
        <f>AC11-AD11</f>
        <v/>
      </c>
      <c r="AF11" s="10" t="n">
        <v>0</v>
      </c>
      <c r="AG11" s="10" t="n">
        <v>0</v>
      </c>
      <c r="AH11" s="11">
        <f>AF11-AG11</f>
        <v/>
      </c>
      <c r="AI11" s="9" t="n">
        <v>0</v>
      </c>
      <c r="AJ11" s="10" t="n">
        <v>0</v>
      </c>
      <c r="AK11" s="10" t="n">
        <v>0</v>
      </c>
      <c r="AL11" s="10" t="n">
        <v>0</v>
      </c>
      <c r="AM11" s="10" t="n">
        <v>0</v>
      </c>
      <c r="AN11" s="10" t="n">
        <v>0</v>
      </c>
      <c r="AO11" s="10">
        <f>AM11-AN11</f>
        <v/>
      </c>
      <c r="AP11" s="10" t="n">
        <v>0</v>
      </c>
      <c r="AQ11" s="10" t="n">
        <v>0</v>
      </c>
      <c r="AR11" s="11">
        <f>AP11-AQ11</f>
        <v/>
      </c>
      <c r="AS11" s="9" t="n">
        <v>0</v>
      </c>
      <c r="AT11" s="10" t="n">
        <v>0</v>
      </c>
      <c r="AU11" s="10" t="n">
        <v>0</v>
      </c>
      <c r="AV11" s="10" t="n">
        <v>0</v>
      </c>
      <c r="AW11" s="10" t="n">
        <v>0</v>
      </c>
      <c r="AX11" s="10" t="n">
        <v>0</v>
      </c>
      <c r="AY11" s="10">
        <f>AW11-AX11</f>
        <v/>
      </c>
      <c r="AZ11" s="10" t="n">
        <v>0</v>
      </c>
      <c r="BA11" s="10" t="n">
        <v>0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IFERROR(BH11/6*30,0)</f>
        <v/>
      </c>
    </row>
    <row r="12">
      <c r="A12" s="8" t="n">
        <v>7</v>
      </c>
      <c r="B12" s="8" t="inlineStr">
        <is>
          <t>2026-03-01</t>
        </is>
      </c>
      <c r="C12" s="8" t="inlineStr">
        <is>
          <t>ПТ</t>
        </is>
      </c>
      <c r="D12" s="8" t="inlineStr">
        <is>
          <t>Черных Данила Русланович</t>
        </is>
      </c>
      <c r="E12" s="9" t="n">
        <v>8</v>
      </c>
      <c r="F12" s="10" t="n">
        <v>3</v>
      </c>
      <c r="G12" s="10" t="n">
        <v>0</v>
      </c>
      <c r="H12" s="10" t="n">
        <v>0</v>
      </c>
      <c r="I12" s="10" t="n">
        <v>11</v>
      </c>
      <c r="J12" s="10" t="n">
        <v>21.10294087065742</v>
      </c>
      <c r="K12" s="10">
        <f>I12-J12</f>
        <v/>
      </c>
      <c r="L12" s="10" t="n">
        <v>18384.66</v>
      </c>
      <c r="M12" s="10" t="n">
        <v>31082.85661004515</v>
      </c>
      <c r="N12" s="11">
        <f>L12-M12</f>
        <v/>
      </c>
      <c r="O12" s="9" t="n">
        <v>0</v>
      </c>
      <c r="P12" s="10" t="n">
        <v>0</v>
      </c>
      <c r="Q12" s="10" t="n">
        <v>0</v>
      </c>
      <c r="R12" s="10" t="n">
        <v>0</v>
      </c>
      <c r="S12" s="10" t="n">
        <v>0</v>
      </c>
      <c r="T12" s="10" t="n">
        <v>25.18289462192074</v>
      </c>
      <c r="U12" s="10">
        <f>S12-T12</f>
        <v/>
      </c>
      <c r="V12" s="10" t="n">
        <v>0</v>
      </c>
      <c r="W12" s="10" t="n">
        <v>36848.48136966379</v>
      </c>
      <c r="X12" s="11">
        <f>V12-W12</f>
        <v/>
      </c>
      <c r="Y12" s="9" t="n">
        <v>0</v>
      </c>
      <c r="Z12" s="10" t="n">
        <v>0</v>
      </c>
      <c r="AA12" s="10" t="n">
        <v>0</v>
      </c>
      <c r="AB12" s="10" t="n">
        <v>0</v>
      </c>
      <c r="AC12" s="10" t="n">
        <v>0</v>
      </c>
      <c r="AD12" s="10" t="n">
        <v>25.18289462192074</v>
      </c>
      <c r="AE12" s="10">
        <f>AC12-AD12</f>
        <v/>
      </c>
      <c r="AF12" s="10" t="n">
        <v>0</v>
      </c>
      <c r="AG12" s="10" t="n">
        <v>36848.48136966379</v>
      </c>
      <c r="AH12" s="11">
        <f>AF12-AG12</f>
        <v/>
      </c>
      <c r="AI12" s="9" t="n">
        <v>0</v>
      </c>
      <c r="AJ12" s="10" t="n">
        <v>0</v>
      </c>
      <c r="AK12" s="10" t="n">
        <v>0</v>
      </c>
      <c r="AL12" s="10" t="n">
        <v>0</v>
      </c>
      <c r="AM12" s="10" t="n">
        <v>0</v>
      </c>
      <c r="AN12" s="10" t="n">
        <v>25.18289462192074</v>
      </c>
      <c r="AO12" s="10">
        <f>AM12-AN12</f>
        <v/>
      </c>
      <c r="AP12" s="10" t="n">
        <v>0</v>
      </c>
      <c r="AQ12" s="10" t="n">
        <v>36848.48136966379</v>
      </c>
      <c r="AR12" s="11">
        <f>AP12-AQ12</f>
        <v/>
      </c>
      <c r="AS12" s="9" t="n">
        <v>0</v>
      </c>
      <c r="AT12" s="10" t="n">
        <v>0</v>
      </c>
      <c r="AU12" s="10" t="n">
        <v>0</v>
      </c>
      <c r="AV12" s="10" t="n">
        <v>0</v>
      </c>
      <c r="AW12" s="10" t="n">
        <v>0</v>
      </c>
      <c r="AX12" s="10" t="n">
        <v>13.34837526358037</v>
      </c>
      <c r="AY12" s="10">
        <f>AW12-AX12</f>
        <v/>
      </c>
      <c r="AZ12" s="10" t="n">
        <v>0</v>
      </c>
      <c r="BA12" s="10" t="n">
        <v>19371.69928096346</v>
      </c>
      <c r="BB12" s="11">
        <f>AZ12-BA12</f>
        <v/>
      </c>
      <c r="BD12" s="10">
        <f>SUM(J12,T12,AD12,AN12,AX12)</f>
        <v/>
      </c>
      <c r="BE12" s="10">
        <f>SUM(I12,S12,AC12,AM12,AW12)</f>
        <v/>
      </c>
      <c r="BF12" s="10">
        <f>BE12-BD12</f>
        <v/>
      </c>
      <c r="BG12" s="10">
        <f>SUM(M12,W12,AG12,AQ12,BA12)</f>
        <v/>
      </c>
      <c r="BH12" s="10">
        <f>SUM(L12,V12,AF12,AP12,AZ12)</f>
        <v/>
      </c>
      <c r="BI12" s="10">
        <f>BH12-BG12</f>
        <v/>
      </c>
      <c r="BJ12" s="10">
        <f>IFERROR(BH12/6*30,0)</f>
        <v/>
      </c>
    </row>
    <row r="13">
      <c r="A13" s="8" t="n">
        <v>8</v>
      </c>
      <c r="B13" s="8" t="inlineStr">
        <is>
          <t>2026-03-01</t>
        </is>
      </c>
      <c r="C13" s="8" t="inlineStr">
        <is>
          <t>ПТ</t>
        </is>
      </c>
      <c r="D13" s="8" t="inlineStr">
        <is>
          <t>Юркова Маргарита Вадимовна</t>
        </is>
      </c>
      <c r="E13" s="9" t="n">
        <v>5</v>
      </c>
      <c r="F13" s="10" t="n">
        <v>0</v>
      </c>
      <c r="G13" s="10" t="n">
        <v>1</v>
      </c>
      <c r="H13" s="10" t="n">
        <v>0</v>
      </c>
      <c r="I13" s="10" t="n">
        <v>6</v>
      </c>
      <c r="J13" s="10" t="n">
        <v>9.016711099280899</v>
      </c>
      <c r="K13" s="10">
        <f>I13-J13</f>
        <v/>
      </c>
      <c r="L13" s="10" t="n">
        <v>8767</v>
      </c>
      <c r="M13" s="10" t="n">
        <v>11622.28551506036</v>
      </c>
      <c r="N13" s="11">
        <f>L13-M13</f>
        <v/>
      </c>
      <c r="O13" s="9" t="n">
        <v>0</v>
      </c>
      <c r="P13" s="10" t="n">
        <v>0</v>
      </c>
      <c r="Q13" s="10" t="n">
        <v>0</v>
      </c>
      <c r="R13" s="10" t="n">
        <v>0</v>
      </c>
      <c r="S13" s="10" t="n">
        <v>0</v>
      </c>
      <c r="T13" s="10" t="n">
        <v>10.75996406572977</v>
      </c>
      <c r="U13" s="10">
        <f>S13-T13</f>
        <v/>
      </c>
      <c r="V13" s="10" t="n">
        <v>0</v>
      </c>
      <c r="W13" s="10" t="n">
        <v>13778.12781648298</v>
      </c>
      <c r="X13" s="11">
        <f>V13-W13</f>
        <v/>
      </c>
      <c r="Y13" s="9" t="n">
        <v>0</v>
      </c>
      <c r="Z13" s="10" t="n">
        <v>0</v>
      </c>
      <c r="AA13" s="10" t="n">
        <v>0</v>
      </c>
      <c r="AB13" s="10" t="n">
        <v>0</v>
      </c>
      <c r="AC13" s="10" t="n">
        <v>0</v>
      </c>
      <c r="AD13" s="10" t="n">
        <v>10.75996406572977</v>
      </c>
      <c r="AE13" s="10">
        <f>AC13-AD13</f>
        <v/>
      </c>
      <c r="AF13" s="10" t="n">
        <v>0</v>
      </c>
      <c r="AG13" s="10" t="n">
        <v>13778.12781648298</v>
      </c>
      <c r="AH13" s="11">
        <f>AF13-AG13</f>
        <v/>
      </c>
      <c r="AI13" s="9" t="n">
        <v>0</v>
      </c>
      <c r="AJ13" s="10" t="n">
        <v>0</v>
      </c>
      <c r="AK13" s="10" t="n">
        <v>0</v>
      </c>
      <c r="AL13" s="10" t="n">
        <v>0</v>
      </c>
      <c r="AM13" s="10" t="n">
        <v>0</v>
      </c>
      <c r="AN13" s="10" t="n">
        <v>10.75996406572977</v>
      </c>
      <c r="AO13" s="10">
        <f>AM13-AN13</f>
        <v/>
      </c>
      <c r="AP13" s="10" t="n">
        <v>0</v>
      </c>
      <c r="AQ13" s="10" t="n">
        <v>13778.12781648298</v>
      </c>
      <c r="AR13" s="11">
        <f>AP13-AQ13</f>
        <v/>
      </c>
      <c r="AS13" s="9" t="n">
        <v>0</v>
      </c>
      <c r="AT13" s="10" t="n">
        <v>0</v>
      </c>
      <c r="AU13" s="10" t="n">
        <v>0</v>
      </c>
      <c r="AV13" s="10" t="n">
        <v>0</v>
      </c>
      <c r="AW13" s="10" t="n">
        <v>0</v>
      </c>
      <c r="AX13" s="10" t="n">
        <v>5.703396703529795</v>
      </c>
      <c r="AY13" s="10">
        <f>AW13-AX13</f>
        <v/>
      </c>
      <c r="AZ13" s="10" t="n">
        <v>0</v>
      </c>
      <c r="BA13" s="10" t="n">
        <v>7243.331035490684</v>
      </c>
      <c r="BB13" s="11">
        <f>AZ13-BA13</f>
        <v/>
      </c>
      <c r="BD13" s="10">
        <f>SUM(J13,T13,AD13,AN13,AX13)</f>
        <v/>
      </c>
      <c r="BE13" s="10">
        <f>SUM(I13,S13,AC13,AM13,AW13)</f>
        <v/>
      </c>
      <c r="BF13" s="10">
        <f>BE13-BD13</f>
        <v/>
      </c>
      <c r="BG13" s="10">
        <f>SUM(M13,W13,AG13,AQ13,BA13)</f>
        <v/>
      </c>
      <c r="BH13" s="10">
        <f>SUM(L13,V13,AF13,AP13,AZ13)</f>
        <v/>
      </c>
      <c r="BI13" s="10">
        <f>BH13-BG13</f>
        <v/>
      </c>
      <c r="BJ13" s="10">
        <f>IFERROR(BH13/6*30,0)</f>
        <v/>
      </c>
    </row>
    <row r="14">
      <c r="A14" s="7" t="n"/>
      <c r="B14" s="7" t="n"/>
      <c r="C14" s="7" t="n"/>
      <c r="D14" s="7" t="inlineStr">
        <is>
          <t>Итого ТРЕНАЖЕРНЫЙ ЗАЛ</t>
        </is>
      </c>
      <c r="E14" s="12">
        <f>SUM(E6:E13)</f>
        <v/>
      </c>
      <c r="F14" s="13">
        <f>SUM(F6:F13)</f>
        <v/>
      </c>
      <c r="G14" s="13">
        <f>SUM(G6:G13)</f>
        <v/>
      </c>
      <c r="H14" s="13">
        <f>SUM(H6:H13)</f>
        <v/>
      </c>
      <c r="I14" s="13">
        <f>SUM(I6:I13)</f>
        <v/>
      </c>
      <c r="J14" s="13">
        <f>SUM(J6:J13)</f>
        <v/>
      </c>
      <c r="K14" s="13">
        <f>SUM(K6:K13)</f>
        <v/>
      </c>
      <c r="L14" s="13">
        <f>SUM(L6:L13)</f>
        <v/>
      </c>
      <c r="M14" s="13">
        <f>SUM(M6:M13)</f>
        <v/>
      </c>
      <c r="N14" s="14">
        <f>SUM(N6:N13)</f>
        <v/>
      </c>
      <c r="O14" s="12">
        <f>SUM(O6:O13)</f>
        <v/>
      </c>
      <c r="P14" s="13">
        <f>SUM(P6:P13)</f>
        <v/>
      </c>
      <c r="Q14" s="13">
        <f>SUM(Q6:Q13)</f>
        <v/>
      </c>
      <c r="R14" s="13">
        <f>SUM(R6:R13)</f>
        <v/>
      </c>
      <c r="S14" s="13">
        <f>SUM(S6:S13)</f>
        <v/>
      </c>
      <c r="T14" s="13">
        <f>SUM(T6:T13)</f>
        <v/>
      </c>
      <c r="U14" s="13">
        <f>SUM(U6:U13)</f>
        <v/>
      </c>
      <c r="V14" s="13">
        <f>SUM(V6:V13)</f>
        <v/>
      </c>
      <c r="W14" s="13">
        <f>SUM(W6:W13)</f>
        <v/>
      </c>
      <c r="X14" s="14">
        <f>SUM(X6:X13)</f>
        <v/>
      </c>
      <c r="Y14" s="12">
        <f>SUM(Y6:Y13)</f>
        <v/>
      </c>
      <c r="Z14" s="13">
        <f>SUM(Z6:Z13)</f>
        <v/>
      </c>
      <c r="AA14" s="13">
        <f>SUM(AA6:AA13)</f>
        <v/>
      </c>
      <c r="AB14" s="13">
        <f>SUM(AB6:AB13)</f>
        <v/>
      </c>
      <c r="AC14" s="13">
        <f>SUM(AC6:AC13)</f>
        <v/>
      </c>
      <c r="AD14" s="13">
        <f>SUM(AD6:AD13)</f>
        <v/>
      </c>
      <c r="AE14" s="13">
        <f>SUM(AE6:AE13)</f>
        <v/>
      </c>
      <c r="AF14" s="13">
        <f>SUM(AF6:AF13)</f>
        <v/>
      </c>
      <c r="AG14" s="13">
        <f>SUM(AG6:AG13)</f>
        <v/>
      </c>
      <c r="AH14" s="14">
        <f>SUM(AH6:AH13)</f>
        <v/>
      </c>
      <c r="AI14" s="12">
        <f>SUM(AI6:AI13)</f>
        <v/>
      </c>
      <c r="AJ14" s="13">
        <f>SUM(AJ6:AJ13)</f>
        <v/>
      </c>
      <c r="AK14" s="13">
        <f>SUM(AK6:AK13)</f>
        <v/>
      </c>
      <c r="AL14" s="13">
        <f>SUM(AL6:AL13)</f>
        <v/>
      </c>
      <c r="AM14" s="13">
        <f>SUM(AM6:AM13)</f>
        <v/>
      </c>
      <c r="AN14" s="13">
        <f>SUM(AN6:AN13)</f>
        <v/>
      </c>
      <c r="AO14" s="13">
        <f>SUM(AO6:AO13)</f>
        <v/>
      </c>
      <c r="AP14" s="13">
        <f>SUM(AP6:AP13)</f>
        <v/>
      </c>
      <c r="AQ14" s="13">
        <f>SUM(AQ6:AQ13)</f>
        <v/>
      </c>
      <c r="AR14" s="14">
        <f>SUM(AR6:AR13)</f>
        <v/>
      </c>
      <c r="AS14" s="12">
        <f>SUM(AS6:AS13)</f>
        <v/>
      </c>
      <c r="AT14" s="13">
        <f>SUM(AT6:AT13)</f>
        <v/>
      </c>
      <c r="AU14" s="13">
        <f>SUM(AU6:AU13)</f>
        <v/>
      </c>
      <c r="AV14" s="13">
        <f>SUM(AV6:AV13)</f>
        <v/>
      </c>
      <c r="AW14" s="13">
        <f>SUM(AW6:AW13)</f>
        <v/>
      </c>
      <c r="AX14" s="13">
        <f>SUM(AX6:AX13)</f>
        <v/>
      </c>
      <c r="AY14" s="13">
        <f>SUM(AY6:AY13)</f>
        <v/>
      </c>
      <c r="AZ14" s="13">
        <f>SUM(AZ6:AZ13)</f>
        <v/>
      </c>
      <c r="BA14" s="13">
        <f>SUM(BA6:BA13)</f>
        <v/>
      </c>
      <c r="BB14" s="14">
        <f>SUM(BB6:BB13)</f>
        <v/>
      </c>
      <c r="BC14" s="7">
        <f>SUM(BC6:BC13)</f>
        <v/>
      </c>
      <c r="BD14" s="13">
        <f>SUM(BD6:BD13)</f>
        <v/>
      </c>
      <c r="BE14" s="13">
        <f>SUM(BE6:BE13)</f>
        <v/>
      </c>
      <c r="BF14" s="13">
        <f>BE14-BD14</f>
        <v/>
      </c>
      <c r="BG14" s="13">
        <f>SUM(BG6:BG13)</f>
        <v/>
      </c>
      <c r="BH14" s="13">
        <f>SUM(BH6:BH13)</f>
        <v/>
      </c>
      <c r="BI14" s="13">
        <f>BH14-BG14</f>
        <v/>
      </c>
      <c r="BJ14" s="13">
        <f>IFERROR(BH14/6*30,0)</f>
        <v/>
      </c>
    </row>
    <row r="16">
      <c r="A16" s="7" t="n"/>
      <c r="B16" s="7" t="n"/>
      <c r="C16" s="7" t="n"/>
      <c r="D16" s="7" t="inlineStr">
        <is>
          <t>ГРУППОВЫЕ ПРОГРАММЫ</t>
        </is>
      </c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 t="n"/>
      <c r="S16" s="7" t="n"/>
      <c r="T16" s="7" t="n"/>
      <c r="U16" s="7" t="n"/>
      <c r="V16" s="7" t="n"/>
      <c r="W16" s="7" t="n"/>
      <c r="X16" s="7" t="n"/>
      <c r="Y16" s="7" t="n"/>
      <c r="Z16" s="7" t="n"/>
      <c r="AA16" s="7" t="n"/>
      <c r="AB16" s="7" t="n"/>
      <c r="AC16" s="7" t="n"/>
      <c r="AD16" s="7" t="n"/>
      <c r="AE16" s="7" t="n"/>
      <c r="AF16" s="7" t="n"/>
      <c r="AG16" s="7" t="n"/>
      <c r="AH16" s="7" t="n"/>
      <c r="AI16" s="7" t="n"/>
      <c r="AJ16" s="7" t="n"/>
      <c r="AK16" s="7" t="n"/>
      <c r="AL16" s="7" t="n"/>
      <c r="AM16" s="7" t="n"/>
      <c r="AN16" s="7" t="n"/>
      <c r="AO16" s="7" t="n"/>
      <c r="AP16" s="7" t="n"/>
      <c r="AQ16" s="7" t="n"/>
      <c r="AR16" s="7" t="n"/>
      <c r="AS16" s="7" t="n"/>
      <c r="AT16" s="7" t="n"/>
      <c r="AU16" s="7" t="n"/>
      <c r="AV16" s="7" t="n"/>
      <c r="AW16" s="7" t="n"/>
      <c r="AX16" s="7" t="n"/>
      <c r="AY16" s="7" t="n"/>
      <c r="AZ16" s="7" t="n"/>
      <c r="BA16" s="7" t="n"/>
      <c r="BB16" s="7" t="n"/>
      <c r="BC16" s="7" t="n"/>
      <c r="BD16" s="7" t="n"/>
      <c r="BE16" s="7" t="n"/>
      <c r="BF16" s="7" t="n"/>
      <c r="BG16" s="7" t="n"/>
      <c r="BH16" s="7" t="n"/>
      <c r="BI16" s="7" t="n"/>
      <c r="BJ16" s="7" t="n"/>
    </row>
    <row r="17">
      <c r="A17" s="8" t="n">
        <v>9</v>
      </c>
      <c r="B17" s="8" t="inlineStr">
        <is>
          <t>2026-03-01</t>
        </is>
      </c>
      <c r="C17" s="8" t="inlineStr">
        <is>
          <t>ПТ</t>
        </is>
      </c>
      <c r="D17" s="8" t="inlineStr">
        <is>
          <t>Арнст Марина Николаевна</t>
        </is>
      </c>
      <c r="E17" s="9" t="n">
        <v>4</v>
      </c>
      <c r="F17" s="10" t="n">
        <v>1</v>
      </c>
      <c r="G17" s="10" t="n">
        <v>0</v>
      </c>
      <c r="H17" s="10" t="n">
        <v>0</v>
      </c>
      <c r="I17" s="10" t="n">
        <v>5</v>
      </c>
      <c r="J17" s="10" t="n">
        <v>3.836898340119531</v>
      </c>
      <c r="K17" s="10">
        <f>I17-J17</f>
        <v/>
      </c>
      <c r="L17" s="10" t="n">
        <v>7350.5</v>
      </c>
      <c r="M17" s="10" t="n">
        <v>4691.387674683833</v>
      </c>
      <c r="N17" s="11">
        <f>L17-M17</f>
        <v/>
      </c>
      <c r="O17" s="9" t="n">
        <v>0</v>
      </c>
      <c r="P17" s="10" t="n">
        <v>0</v>
      </c>
      <c r="Q17" s="10" t="n">
        <v>0</v>
      </c>
      <c r="R17" s="10" t="n">
        <v>0</v>
      </c>
      <c r="S17" s="10" t="n">
        <v>0</v>
      </c>
      <c r="T17" s="10" t="n">
        <v>4.578708113076498</v>
      </c>
      <c r="U17" s="10">
        <f>S17-T17</f>
        <v/>
      </c>
      <c r="V17" s="10" t="n">
        <v>0</v>
      </c>
      <c r="W17" s="10" t="n">
        <v>5561.603088713231</v>
      </c>
      <c r="X17" s="11">
        <f>V17-W17</f>
        <v/>
      </c>
      <c r="Y17" s="9" t="n">
        <v>0</v>
      </c>
      <c r="Z17" s="10" t="n">
        <v>0</v>
      </c>
      <c r="AA17" s="10" t="n">
        <v>0</v>
      </c>
      <c r="AB17" s="10" t="n">
        <v>0</v>
      </c>
      <c r="AC17" s="10" t="n">
        <v>0</v>
      </c>
      <c r="AD17" s="10" t="n">
        <v>4.578708113076498</v>
      </c>
      <c r="AE17" s="10">
        <f>AC17-AD17</f>
        <v/>
      </c>
      <c r="AF17" s="10" t="n">
        <v>0</v>
      </c>
      <c r="AG17" s="10" t="n">
        <v>5561.603088713231</v>
      </c>
      <c r="AH17" s="11">
        <f>AF17-AG17</f>
        <v/>
      </c>
      <c r="AI17" s="9" t="n">
        <v>0</v>
      </c>
      <c r="AJ17" s="10" t="n">
        <v>0</v>
      </c>
      <c r="AK17" s="10" t="n">
        <v>0</v>
      </c>
      <c r="AL17" s="10" t="n">
        <v>0</v>
      </c>
      <c r="AM17" s="10" t="n">
        <v>0</v>
      </c>
      <c r="AN17" s="10" t="n">
        <v>4.578708113076498</v>
      </c>
      <c r="AO17" s="10">
        <f>AM17-AN17</f>
        <v/>
      </c>
      <c r="AP17" s="10" t="n">
        <v>0</v>
      </c>
      <c r="AQ17" s="10" t="n">
        <v>5561.603088713231</v>
      </c>
      <c r="AR17" s="11">
        <f>AP17-AQ17</f>
        <v/>
      </c>
      <c r="AS17" s="9" t="n">
        <v>0</v>
      </c>
      <c r="AT17" s="10" t="n">
        <v>0</v>
      </c>
      <c r="AU17" s="10" t="n">
        <v>0</v>
      </c>
      <c r="AV17" s="10" t="n">
        <v>0</v>
      </c>
      <c r="AW17" s="10" t="n">
        <v>0</v>
      </c>
      <c r="AX17" s="10" t="n">
        <v>2.426977320650977</v>
      </c>
      <c r="AY17" s="10">
        <f>AW17-AX17</f>
        <v/>
      </c>
      <c r="AZ17" s="10" t="n">
        <v>0</v>
      </c>
      <c r="BA17" s="10" t="n">
        <v>2923.803059176472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IFERROR(BH17/6*30,0)</f>
        <v/>
      </c>
    </row>
    <row r="18">
      <c r="A18" s="8" t="n">
        <v>10</v>
      </c>
      <c r="B18" s="8" t="inlineStr">
        <is>
          <t>2026-03-01</t>
        </is>
      </c>
      <c r="C18" s="8" t="inlineStr">
        <is>
          <t>МТ</t>
        </is>
      </c>
      <c r="D18" s="8" t="inlineStr">
        <is>
          <t>Куликова Юлия Владимировна</t>
        </is>
      </c>
      <c r="E18" s="9" t="n">
        <v>9</v>
      </c>
      <c r="F18" s="10" t="n">
        <v>0</v>
      </c>
      <c r="G18" s="10" t="n">
        <v>0</v>
      </c>
      <c r="H18" s="10" t="n">
        <v>0</v>
      </c>
      <c r="I18" s="10" t="n">
        <v>9</v>
      </c>
      <c r="J18" s="10" t="n">
        <v>17.45788744754387</v>
      </c>
      <c r="K18" s="10">
        <f>I18-J18</f>
        <v/>
      </c>
      <c r="L18" s="10" t="n">
        <v>17924.5</v>
      </c>
      <c r="M18" s="10" t="n">
        <v>33920.8565613971</v>
      </c>
      <c r="N18" s="11">
        <f>L18-M18</f>
        <v/>
      </c>
      <c r="O18" s="9" t="n">
        <v>0</v>
      </c>
      <c r="P18" s="10" t="n">
        <v>0</v>
      </c>
      <c r="Q18" s="10" t="n">
        <v>0</v>
      </c>
      <c r="R18" s="10" t="n">
        <v>0</v>
      </c>
      <c r="S18" s="10" t="n">
        <v>0</v>
      </c>
      <c r="T18" s="10" t="n">
        <v>20.83312191449807</v>
      </c>
      <c r="U18" s="10">
        <f>S18-T18</f>
        <v/>
      </c>
      <c r="V18" s="10" t="n">
        <v>0</v>
      </c>
      <c r="W18" s="10" t="n">
        <v>40212.90792950266</v>
      </c>
      <c r="X18" s="11">
        <f>V18-W18</f>
        <v/>
      </c>
      <c r="Y18" s="9" t="n">
        <v>0</v>
      </c>
      <c r="Z18" s="10" t="n">
        <v>0</v>
      </c>
      <c r="AA18" s="10" t="n">
        <v>0</v>
      </c>
      <c r="AB18" s="10" t="n">
        <v>0</v>
      </c>
      <c r="AC18" s="10" t="n">
        <v>0</v>
      </c>
      <c r="AD18" s="10" t="n">
        <v>20.83312191449807</v>
      </c>
      <c r="AE18" s="10">
        <f>AC18-AD18</f>
        <v/>
      </c>
      <c r="AF18" s="10" t="n">
        <v>0</v>
      </c>
      <c r="AG18" s="10" t="n">
        <v>40212.90792950266</v>
      </c>
      <c r="AH18" s="11">
        <f>AF18-AG18</f>
        <v/>
      </c>
      <c r="AI18" s="9" t="n">
        <v>0</v>
      </c>
      <c r="AJ18" s="10" t="n">
        <v>0</v>
      </c>
      <c r="AK18" s="10" t="n">
        <v>0</v>
      </c>
      <c r="AL18" s="10" t="n">
        <v>0</v>
      </c>
      <c r="AM18" s="10" t="n">
        <v>0</v>
      </c>
      <c r="AN18" s="10" t="n">
        <v>20.83312191449807</v>
      </c>
      <c r="AO18" s="10">
        <f>AM18-AN18</f>
        <v/>
      </c>
      <c r="AP18" s="10" t="n">
        <v>0</v>
      </c>
      <c r="AQ18" s="10" t="n">
        <v>40212.90792950266</v>
      </c>
      <c r="AR18" s="11">
        <f>AP18-AQ18</f>
        <v/>
      </c>
      <c r="AS18" s="9" t="n">
        <v>0</v>
      </c>
      <c r="AT18" s="10" t="n">
        <v>0</v>
      </c>
      <c r="AU18" s="10" t="n">
        <v>0</v>
      </c>
      <c r="AV18" s="10" t="n">
        <v>0</v>
      </c>
      <c r="AW18" s="10" t="n">
        <v>0</v>
      </c>
      <c r="AX18" s="10" t="n">
        <v>11.04274680896194</v>
      </c>
      <c r="AY18" s="10">
        <f>AW18-AX18</f>
        <v/>
      </c>
      <c r="AZ18" s="10" t="n">
        <v>0</v>
      </c>
      <c r="BA18" s="10" t="n">
        <v>21140.4196500949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IFERROR(BH18/6*30,0)</f>
        <v/>
      </c>
    </row>
    <row r="19">
      <c r="A19" s="8" t="n">
        <v>11</v>
      </c>
      <c r="B19" s="8" t="inlineStr">
        <is>
          <t>2026-03-01</t>
        </is>
      </c>
      <c r="C19" s="8" t="inlineStr">
        <is>
          <t>ПТ</t>
        </is>
      </c>
      <c r="D19" s="8" t="inlineStr">
        <is>
          <t>Митяшева Елена Владимировна</t>
        </is>
      </c>
      <c r="E19" s="9" t="n">
        <v>1</v>
      </c>
      <c r="F19" s="10" t="n">
        <v>0</v>
      </c>
      <c r="G19" s="10" t="n">
        <v>0</v>
      </c>
      <c r="H19" s="10" t="n">
        <v>0</v>
      </c>
      <c r="I19" s="10" t="n">
        <v>1</v>
      </c>
      <c r="J19" s="10" t="n">
        <v>0.3836898340119531</v>
      </c>
      <c r="K19" s="10">
        <f>I19-J19</f>
        <v/>
      </c>
      <c r="L19" s="10" t="n">
        <v>1765</v>
      </c>
      <c r="M19" s="10" t="n">
        <v>695.0203962494568</v>
      </c>
      <c r="N19" s="11">
        <f>L19-M19</f>
        <v/>
      </c>
      <c r="O19" s="9" t="n">
        <v>0</v>
      </c>
      <c r="P19" s="10" t="n">
        <v>0</v>
      </c>
      <c r="Q19" s="10" t="n">
        <v>0</v>
      </c>
      <c r="R19" s="10" t="n">
        <v>0</v>
      </c>
      <c r="S19" s="10" t="n">
        <v>0</v>
      </c>
      <c r="T19" s="10" t="n">
        <v>0.4578708113076498</v>
      </c>
      <c r="U19" s="10">
        <f>S19-T19</f>
        <v/>
      </c>
      <c r="V19" s="10" t="n">
        <v>0</v>
      </c>
      <c r="W19" s="10" t="n">
        <v>823.941198327886</v>
      </c>
      <c r="X19" s="11">
        <f>V19-W19</f>
        <v/>
      </c>
      <c r="Y19" s="9" t="n">
        <v>0</v>
      </c>
      <c r="Z19" s="10" t="n">
        <v>0</v>
      </c>
      <c r="AA19" s="10" t="n">
        <v>0</v>
      </c>
      <c r="AB19" s="10" t="n">
        <v>0</v>
      </c>
      <c r="AC19" s="10" t="n">
        <v>0</v>
      </c>
      <c r="AD19" s="10" t="n">
        <v>0.4578708113076498</v>
      </c>
      <c r="AE19" s="10">
        <f>AC19-AD19</f>
        <v/>
      </c>
      <c r="AF19" s="10" t="n">
        <v>0</v>
      </c>
      <c r="AG19" s="10" t="n">
        <v>823.941198327886</v>
      </c>
      <c r="AH19" s="11">
        <f>AF19-AG19</f>
        <v/>
      </c>
      <c r="AI19" s="9" t="n">
        <v>0</v>
      </c>
      <c r="AJ19" s="10" t="n">
        <v>0</v>
      </c>
      <c r="AK19" s="10" t="n">
        <v>0</v>
      </c>
      <c r="AL19" s="10" t="n">
        <v>0</v>
      </c>
      <c r="AM19" s="10" t="n">
        <v>0</v>
      </c>
      <c r="AN19" s="10" t="n">
        <v>0.4578708113076498</v>
      </c>
      <c r="AO19" s="10">
        <f>AM19-AN19</f>
        <v/>
      </c>
      <c r="AP19" s="10" t="n">
        <v>0</v>
      </c>
      <c r="AQ19" s="10" t="n">
        <v>823.941198327886</v>
      </c>
      <c r="AR19" s="11">
        <f>AP19-AQ19</f>
        <v/>
      </c>
      <c r="AS19" s="9" t="n">
        <v>0</v>
      </c>
      <c r="AT19" s="10" t="n">
        <v>0</v>
      </c>
      <c r="AU19" s="10" t="n">
        <v>0</v>
      </c>
      <c r="AV19" s="10" t="n">
        <v>0</v>
      </c>
      <c r="AW19" s="10" t="n">
        <v>0</v>
      </c>
      <c r="AX19" s="10" t="n">
        <v>0.2426977320650977</v>
      </c>
      <c r="AY19" s="10">
        <f>AW19-AX19</f>
        <v/>
      </c>
      <c r="AZ19" s="10" t="n">
        <v>0</v>
      </c>
      <c r="BA19" s="10" t="n">
        <v>433.1560087668848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IFERROR(BH19/6*30,0)</f>
        <v/>
      </c>
    </row>
    <row r="20">
      <c r="A20" s="8" t="n">
        <v>12</v>
      </c>
      <c r="B20" s="8" t="inlineStr">
        <is>
          <t>2026-03-01</t>
        </is>
      </c>
      <c r="C20" s="8" t="inlineStr">
        <is>
          <t>МТ</t>
        </is>
      </c>
      <c r="D20" s="8" t="inlineStr">
        <is>
          <t>Обедина Татьяна Валентиновна</t>
        </is>
      </c>
      <c r="E20" s="9" t="n">
        <v>4</v>
      </c>
      <c r="F20" s="10" t="n">
        <v>0</v>
      </c>
      <c r="G20" s="10" t="n">
        <v>1</v>
      </c>
      <c r="H20" s="10" t="n">
        <v>0</v>
      </c>
      <c r="I20" s="10" t="n">
        <v>5</v>
      </c>
      <c r="J20" s="10" t="n">
        <v>4.604278008143437</v>
      </c>
      <c r="K20" s="10">
        <f>I20-J20</f>
        <v/>
      </c>
      <c r="L20" s="10" t="n">
        <v>8368.33</v>
      </c>
      <c r="M20" s="10" t="n">
        <v>8764.979441590373</v>
      </c>
      <c r="N20" s="11">
        <f>L20-M20</f>
        <v/>
      </c>
      <c r="O20" s="9" t="n">
        <v>0</v>
      </c>
      <c r="P20" s="10" t="n">
        <v>0</v>
      </c>
      <c r="Q20" s="10" t="n">
        <v>0</v>
      </c>
      <c r="R20" s="10" t="n">
        <v>0</v>
      </c>
      <c r="S20" s="10" t="n">
        <v>0</v>
      </c>
      <c r="T20" s="10" t="n">
        <v>5.494449735691798</v>
      </c>
      <c r="U20" s="10">
        <f>S20-T20</f>
        <v/>
      </c>
      <c r="V20" s="10" t="n">
        <v>0</v>
      </c>
      <c r="W20" s="10" t="n">
        <v>10390.81400113501</v>
      </c>
      <c r="X20" s="11">
        <f>V20-W20</f>
        <v/>
      </c>
      <c r="Y20" s="9" t="n">
        <v>0</v>
      </c>
      <c r="Z20" s="10" t="n">
        <v>0</v>
      </c>
      <c r="AA20" s="10" t="n">
        <v>0</v>
      </c>
      <c r="AB20" s="10" t="n">
        <v>0</v>
      </c>
      <c r="AC20" s="10" t="n">
        <v>0</v>
      </c>
      <c r="AD20" s="10" t="n">
        <v>5.494449735691798</v>
      </c>
      <c r="AE20" s="10">
        <f>AC20-AD20</f>
        <v/>
      </c>
      <c r="AF20" s="10" t="n">
        <v>0</v>
      </c>
      <c r="AG20" s="10" t="n">
        <v>10390.81400113501</v>
      </c>
      <c r="AH20" s="11">
        <f>AF20-AG20</f>
        <v/>
      </c>
      <c r="AI20" s="9" t="n">
        <v>0</v>
      </c>
      <c r="AJ20" s="10" t="n">
        <v>0</v>
      </c>
      <c r="AK20" s="10" t="n">
        <v>0</v>
      </c>
      <c r="AL20" s="10" t="n">
        <v>0</v>
      </c>
      <c r="AM20" s="10" t="n">
        <v>0</v>
      </c>
      <c r="AN20" s="10" t="n">
        <v>5.494449735691798</v>
      </c>
      <c r="AO20" s="10">
        <f>AM20-AN20</f>
        <v/>
      </c>
      <c r="AP20" s="10" t="n">
        <v>0</v>
      </c>
      <c r="AQ20" s="10" t="n">
        <v>10390.81400113501</v>
      </c>
      <c r="AR20" s="11">
        <f>AP20-AQ20</f>
        <v/>
      </c>
      <c r="AS20" s="9" t="n">
        <v>0</v>
      </c>
      <c r="AT20" s="10" t="n">
        <v>0</v>
      </c>
      <c r="AU20" s="10" t="n">
        <v>0</v>
      </c>
      <c r="AV20" s="10" t="n">
        <v>0</v>
      </c>
      <c r="AW20" s="10" t="n">
        <v>0</v>
      </c>
      <c r="AX20" s="10" t="n">
        <v>2.912372784781172</v>
      </c>
      <c r="AY20" s="10">
        <f>AW20-AX20</f>
        <v/>
      </c>
      <c r="AZ20" s="10" t="n">
        <v>0</v>
      </c>
      <c r="BA20" s="10" t="n">
        <v>5462.578555004602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IFERROR(BH20/6*30,0)</f>
        <v/>
      </c>
    </row>
    <row r="21">
      <c r="A21" s="8" t="n">
        <v>13</v>
      </c>
      <c r="B21" s="8" t="inlineStr">
        <is>
          <t>2026-03-01</t>
        </is>
      </c>
      <c r="C21" s="8" t="inlineStr">
        <is>
          <t>МТ</t>
        </is>
      </c>
      <c r="D21" s="8" t="inlineStr">
        <is>
          <t>Плахов Петр Сергеевич</t>
        </is>
      </c>
      <c r="E21" s="9" t="n">
        <v>5</v>
      </c>
      <c r="F21" s="10" t="n">
        <v>6</v>
      </c>
      <c r="G21" s="10" t="n">
        <v>0</v>
      </c>
      <c r="H21" s="10" t="n">
        <v>0</v>
      </c>
      <c r="I21" s="10" t="n">
        <v>11</v>
      </c>
      <c r="J21" s="10" t="n">
        <v>10.16778060131676</v>
      </c>
      <c r="K21" s="10">
        <f>I21-J21</f>
        <v/>
      </c>
      <c r="L21" s="10" t="n">
        <v>15544.5</v>
      </c>
      <c r="M21" s="10" t="n">
        <v>18128.44866884</v>
      </c>
      <c r="N21" s="11">
        <f>L21-M21</f>
        <v/>
      </c>
      <c r="O21" s="9" t="n">
        <v>0</v>
      </c>
      <c r="P21" s="10" t="n">
        <v>0</v>
      </c>
      <c r="Q21" s="10" t="n">
        <v>0</v>
      </c>
      <c r="R21" s="10" t="n">
        <v>0</v>
      </c>
      <c r="S21" s="10" t="n">
        <v>0</v>
      </c>
      <c r="T21" s="10" t="n">
        <v>12.13357649965272</v>
      </c>
      <c r="U21" s="10">
        <f>S21-T21</f>
        <v/>
      </c>
      <c r="V21" s="10" t="n">
        <v>0</v>
      </c>
      <c r="W21" s="10" t="n">
        <v>21491.13292305236</v>
      </c>
      <c r="X21" s="11">
        <f>V21-W21</f>
        <v/>
      </c>
      <c r="Y21" s="9" t="n">
        <v>0</v>
      </c>
      <c r="Z21" s="10" t="n">
        <v>0</v>
      </c>
      <c r="AA21" s="10" t="n">
        <v>0</v>
      </c>
      <c r="AB21" s="10" t="n">
        <v>0</v>
      </c>
      <c r="AC21" s="10" t="n">
        <v>0</v>
      </c>
      <c r="AD21" s="10" t="n">
        <v>12.13357649965272</v>
      </c>
      <c r="AE21" s="10">
        <f>AC21-AD21</f>
        <v/>
      </c>
      <c r="AF21" s="10" t="n">
        <v>0</v>
      </c>
      <c r="AG21" s="10" t="n">
        <v>21491.13292305236</v>
      </c>
      <c r="AH21" s="11">
        <f>AF21-AG21</f>
        <v/>
      </c>
      <c r="AI21" s="9" t="n">
        <v>0</v>
      </c>
      <c r="AJ21" s="10" t="n">
        <v>0</v>
      </c>
      <c r="AK21" s="10" t="n">
        <v>0</v>
      </c>
      <c r="AL21" s="10" t="n">
        <v>0</v>
      </c>
      <c r="AM21" s="10" t="n">
        <v>0</v>
      </c>
      <c r="AN21" s="10" t="n">
        <v>12.13357649965272</v>
      </c>
      <c r="AO21" s="10">
        <f>AM21-AN21</f>
        <v/>
      </c>
      <c r="AP21" s="10" t="n">
        <v>0</v>
      </c>
      <c r="AQ21" s="10" t="n">
        <v>21491.13292305236</v>
      </c>
      <c r="AR21" s="11">
        <f>AP21-AQ21</f>
        <v/>
      </c>
      <c r="AS21" s="9" t="n">
        <v>0</v>
      </c>
      <c r="AT21" s="10" t="n">
        <v>0</v>
      </c>
      <c r="AU21" s="10" t="n">
        <v>0</v>
      </c>
      <c r="AV21" s="10" t="n">
        <v>0</v>
      </c>
      <c r="AW21" s="10" t="n">
        <v>0</v>
      </c>
      <c r="AX21" s="10" t="n">
        <v>6.431489899725088</v>
      </c>
      <c r="AY21" s="10">
        <f>AW21-AX21</f>
        <v/>
      </c>
      <c r="AZ21" s="10" t="n">
        <v>0</v>
      </c>
      <c r="BA21" s="10" t="n">
        <v>11298.15256200291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IFERROR(BH21/6*30,0)</f>
        <v/>
      </c>
    </row>
    <row r="22">
      <c r="A22" s="8" t="n">
        <v>14</v>
      </c>
      <c r="B22" s="8" t="inlineStr">
        <is>
          <t>2026-03-01</t>
        </is>
      </c>
      <c r="C22" s="8" t="inlineStr">
        <is>
          <t>МТ</t>
        </is>
      </c>
      <c r="D22" s="8" t="inlineStr">
        <is>
          <t>Плахова Екатерина Александровна</t>
        </is>
      </c>
      <c r="E22" s="9" t="n">
        <v>9</v>
      </c>
      <c r="F22" s="10" t="n">
        <v>1</v>
      </c>
      <c r="G22" s="10" t="n">
        <v>0</v>
      </c>
      <c r="H22" s="10" t="n">
        <v>0</v>
      </c>
      <c r="I22" s="10" t="n">
        <v>10</v>
      </c>
      <c r="J22" s="10" t="n">
        <v>10.35962551832273</v>
      </c>
      <c r="K22" s="10">
        <f>I22-J22</f>
        <v/>
      </c>
      <c r="L22" s="10" t="n">
        <v>19150</v>
      </c>
      <c r="M22" s="10" t="n">
        <v>18379.42825637453</v>
      </c>
      <c r="N22" s="11">
        <f>L22-M22</f>
        <v/>
      </c>
      <c r="O22" s="9" t="n">
        <v>0</v>
      </c>
      <c r="P22" s="10" t="n">
        <v>0</v>
      </c>
      <c r="Q22" s="10" t="n">
        <v>0</v>
      </c>
      <c r="R22" s="10" t="n">
        <v>0</v>
      </c>
      <c r="S22" s="10" t="n">
        <v>0</v>
      </c>
      <c r="T22" s="10" t="n">
        <v>12.36251190530654</v>
      </c>
      <c r="U22" s="10">
        <f>S22-T22</f>
        <v/>
      </c>
      <c r="V22" s="10" t="n">
        <v>0</v>
      </c>
      <c r="W22" s="10" t="n">
        <v>21788.66724467076</v>
      </c>
      <c r="X22" s="11">
        <f>V22-W22</f>
        <v/>
      </c>
      <c r="Y22" s="9" t="n">
        <v>0</v>
      </c>
      <c r="Z22" s="10" t="n">
        <v>0</v>
      </c>
      <c r="AA22" s="10" t="n">
        <v>0</v>
      </c>
      <c r="AB22" s="10" t="n">
        <v>0</v>
      </c>
      <c r="AC22" s="10" t="n">
        <v>0</v>
      </c>
      <c r="AD22" s="10" t="n">
        <v>12.36251190530654</v>
      </c>
      <c r="AE22" s="10">
        <f>AC22-AD22</f>
        <v/>
      </c>
      <c r="AF22" s="10" t="n">
        <v>0</v>
      </c>
      <c r="AG22" s="10" t="n">
        <v>21788.66724467076</v>
      </c>
      <c r="AH22" s="11">
        <f>AF22-AG22</f>
        <v/>
      </c>
      <c r="AI22" s="9" t="n">
        <v>0</v>
      </c>
      <c r="AJ22" s="10" t="n">
        <v>0</v>
      </c>
      <c r="AK22" s="10" t="n">
        <v>0</v>
      </c>
      <c r="AL22" s="10" t="n">
        <v>0</v>
      </c>
      <c r="AM22" s="10" t="n">
        <v>0</v>
      </c>
      <c r="AN22" s="10" t="n">
        <v>12.36251190530654</v>
      </c>
      <c r="AO22" s="10">
        <f>AM22-AN22</f>
        <v/>
      </c>
      <c r="AP22" s="10" t="n">
        <v>0</v>
      </c>
      <c r="AQ22" s="10" t="n">
        <v>21788.66724467076</v>
      </c>
      <c r="AR22" s="11">
        <f>AP22-AQ22</f>
        <v/>
      </c>
      <c r="AS22" s="9" t="n">
        <v>0</v>
      </c>
      <c r="AT22" s="10" t="n">
        <v>0</v>
      </c>
      <c r="AU22" s="10" t="n">
        <v>0</v>
      </c>
      <c r="AV22" s="10" t="n">
        <v>0</v>
      </c>
      <c r="AW22" s="10" t="n">
        <v>0</v>
      </c>
      <c r="AX22" s="10" t="n">
        <v>6.552838765757637</v>
      </c>
      <c r="AY22" s="10">
        <f>AW22-AX22</f>
        <v/>
      </c>
      <c r="AZ22" s="10" t="n">
        <v>0</v>
      </c>
      <c r="BA22" s="10" t="n">
        <v>11454.57000961317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IFERROR(BH22/6*30,0)</f>
        <v/>
      </c>
    </row>
    <row r="23">
      <c r="A23" s="8" t="n">
        <v>15</v>
      </c>
      <c r="B23" s="8" t="inlineStr">
        <is>
          <t>2026-03-01</t>
        </is>
      </c>
      <c r="C23" s="8" t="inlineStr">
        <is>
          <t>МТ</t>
        </is>
      </c>
      <c r="D23" s="8" t="inlineStr">
        <is>
          <t>Салимова Ксения Валерьевна</t>
        </is>
      </c>
      <c r="E23" s="9" t="n">
        <v>19</v>
      </c>
      <c r="F23" s="10" t="n">
        <v>0</v>
      </c>
      <c r="G23" s="10" t="n">
        <v>0</v>
      </c>
      <c r="H23" s="10" t="n">
        <v>0</v>
      </c>
      <c r="I23" s="10" t="n">
        <v>19</v>
      </c>
      <c r="J23" s="10" t="n">
        <v>13.62098910742434</v>
      </c>
      <c r="K23" s="10">
        <f>I23-J23</f>
        <v/>
      </c>
      <c r="L23" s="10" t="n">
        <v>35816.45</v>
      </c>
      <c r="M23" s="10" t="n">
        <v>21603.55065008728</v>
      </c>
      <c r="N23" s="11">
        <f>L23-M23</f>
        <v/>
      </c>
      <c r="O23" s="9" t="n">
        <v>0</v>
      </c>
      <c r="P23" s="10" t="n">
        <v>0</v>
      </c>
      <c r="Q23" s="10" t="n">
        <v>0</v>
      </c>
      <c r="R23" s="10" t="n">
        <v>0</v>
      </c>
      <c r="S23" s="10" t="n">
        <v>0</v>
      </c>
      <c r="T23" s="10" t="n">
        <v>16.25441380142157</v>
      </c>
      <c r="U23" s="10">
        <f>S23-T23</f>
        <v/>
      </c>
      <c r="V23" s="10" t="n">
        <v>0</v>
      </c>
      <c r="W23" s="10" t="n">
        <v>25610.83891469179</v>
      </c>
      <c r="X23" s="11">
        <f>V23-W23</f>
        <v/>
      </c>
      <c r="Y23" s="9" t="n">
        <v>0</v>
      </c>
      <c r="Z23" s="10" t="n">
        <v>0</v>
      </c>
      <c r="AA23" s="10" t="n">
        <v>0</v>
      </c>
      <c r="AB23" s="10" t="n">
        <v>0</v>
      </c>
      <c r="AC23" s="10" t="n">
        <v>0</v>
      </c>
      <c r="AD23" s="10" t="n">
        <v>16.25441380142157</v>
      </c>
      <c r="AE23" s="10">
        <f>AC23-AD23</f>
        <v/>
      </c>
      <c r="AF23" s="10" t="n">
        <v>0</v>
      </c>
      <c r="AG23" s="10" t="n">
        <v>25610.83891469179</v>
      </c>
      <c r="AH23" s="11">
        <f>AF23-AG23</f>
        <v/>
      </c>
      <c r="AI23" s="9" t="n">
        <v>0</v>
      </c>
      <c r="AJ23" s="10" t="n">
        <v>0</v>
      </c>
      <c r="AK23" s="10" t="n">
        <v>0</v>
      </c>
      <c r="AL23" s="10" t="n">
        <v>0</v>
      </c>
      <c r="AM23" s="10" t="n">
        <v>0</v>
      </c>
      <c r="AN23" s="10" t="n">
        <v>16.25441380142157</v>
      </c>
      <c r="AO23" s="10">
        <f>AM23-AN23</f>
        <v/>
      </c>
      <c r="AP23" s="10" t="n">
        <v>0</v>
      </c>
      <c r="AQ23" s="10" t="n">
        <v>25610.83891469179</v>
      </c>
      <c r="AR23" s="11">
        <f>AP23-AQ23</f>
        <v/>
      </c>
      <c r="AS23" s="9" t="n">
        <v>0</v>
      </c>
      <c r="AT23" s="10" t="n">
        <v>0</v>
      </c>
      <c r="AU23" s="10" t="n">
        <v>0</v>
      </c>
      <c r="AV23" s="10" t="n">
        <v>0</v>
      </c>
      <c r="AW23" s="10" t="n">
        <v>0</v>
      </c>
      <c r="AX23" s="10" t="n">
        <v>8.615769488310967</v>
      </c>
      <c r="AY23" s="10">
        <f>AW23-AX23</f>
        <v/>
      </c>
      <c r="AZ23" s="10" t="n">
        <v>0</v>
      </c>
      <c r="BA23" s="10" t="n">
        <v>13463.93260583734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IFERROR(BH23/6*30,0)</f>
        <v/>
      </c>
    </row>
    <row r="24">
      <c r="A24" s="7" t="n"/>
      <c r="B24" s="7" t="n"/>
      <c r="C24" s="7" t="n"/>
      <c r="D24" s="7" t="inlineStr">
        <is>
          <t>Итого ГРУППОВЫЕ ПРОГРАММЫ</t>
        </is>
      </c>
      <c r="E24" s="12">
        <f>SUM(E17:E23)</f>
        <v/>
      </c>
      <c r="F24" s="13">
        <f>SUM(F17:F23)</f>
        <v/>
      </c>
      <c r="G24" s="13">
        <f>SUM(G17:G23)</f>
        <v/>
      </c>
      <c r="H24" s="13">
        <f>SUM(H17:H23)</f>
        <v/>
      </c>
      <c r="I24" s="13">
        <f>SUM(I17:I23)</f>
        <v/>
      </c>
      <c r="J24" s="13">
        <f>SUM(J17:J23)</f>
        <v/>
      </c>
      <c r="K24" s="13">
        <f>SUM(K17:K23)</f>
        <v/>
      </c>
      <c r="L24" s="13">
        <f>SUM(L17:L23)</f>
        <v/>
      </c>
      <c r="M24" s="13">
        <f>SUM(M17:M23)</f>
        <v/>
      </c>
      <c r="N24" s="14">
        <f>SUM(N17:N23)</f>
        <v/>
      </c>
      <c r="O24" s="12">
        <f>SUM(O17:O23)</f>
        <v/>
      </c>
      <c r="P24" s="13">
        <f>SUM(P17:P23)</f>
        <v/>
      </c>
      <c r="Q24" s="13">
        <f>SUM(Q17:Q23)</f>
        <v/>
      </c>
      <c r="R24" s="13">
        <f>SUM(R17:R23)</f>
        <v/>
      </c>
      <c r="S24" s="13">
        <f>SUM(S17:S23)</f>
        <v/>
      </c>
      <c r="T24" s="13">
        <f>SUM(T17:T23)</f>
        <v/>
      </c>
      <c r="U24" s="13">
        <f>SUM(U17:U23)</f>
        <v/>
      </c>
      <c r="V24" s="13">
        <f>SUM(V17:V23)</f>
        <v/>
      </c>
      <c r="W24" s="13">
        <f>SUM(W17:W23)</f>
        <v/>
      </c>
      <c r="X24" s="14">
        <f>SUM(X17:X23)</f>
        <v/>
      </c>
      <c r="Y24" s="12">
        <f>SUM(Y17:Y23)</f>
        <v/>
      </c>
      <c r="Z24" s="13">
        <f>SUM(Z17:Z23)</f>
        <v/>
      </c>
      <c r="AA24" s="13">
        <f>SUM(AA17:AA23)</f>
        <v/>
      </c>
      <c r="AB24" s="13">
        <f>SUM(AB17:AB23)</f>
        <v/>
      </c>
      <c r="AC24" s="13">
        <f>SUM(AC17:AC23)</f>
        <v/>
      </c>
      <c r="AD24" s="13">
        <f>SUM(AD17:AD23)</f>
        <v/>
      </c>
      <c r="AE24" s="13">
        <f>SUM(AE17:AE23)</f>
        <v/>
      </c>
      <c r="AF24" s="13">
        <f>SUM(AF17:AF23)</f>
        <v/>
      </c>
      <c r="AG24" s="13">
        <f>SUM(AG17:AG23)</f>
        <v/>
      </c>
      <c r="AH24" s="14">
        <f>SUM(AH17:AH23)</f>
        <v/>
      </c>
      <c r="AI24" s="12">
        <f>SUM(AI17:AI23)</f>
        <v/>
      </c>
      <c r="AJ24" s="13">
        <f>SUM(AJ17:AJ23)</f>
        <v/>
      </c>
      <c r="AK24" s="13">
        <f>SUM(AK17:AK23)</f>
        <v/>
      </c>
      <c r="AL24" s="13">
        <f>SUM(AL17:AL23)</f>
        <v/>
      </c>
      <c r="AM24" s="13">
        <f>SUM(AM17:AM23)</f>
        <v/>
      </c>
      <c r="AN24" s="13">
        <f>SUM(AN17:AN23)</f>
        <v/>
      </c>
      <c r="AO24" s="13">
        <f>SUM(AO17:AO23)</f>
        <v/>
      </c>
      <c r="AP24" s="13">
        <f>SUM(AP17:AP23)</f>
        <v/>
      </c>
      <c r="AQ24" s="13">
        <f>SUM(AQ17:AQ23)</f>
        <v/>
      </c>
      <c r="AR24" s="14">
        <f>SUM(AR17:AR23)</f>
        <v/>
      </c>
      <c r="AS24" s="12">
        <f>SUM(AS17:AS23)</f>
        <v/>
      </c>
      <c r="AT24" s="13">
        <f>SUM(AT17:AT23)</f>
        <v/>
      </c>
      <c r="AU24" s="13">
        <f>SUM(AU17:AU23)</f>
        <v/>
      </c>
      <c r="AV24" s="13">
        <f>SUM(AV17:AV23)</f>
        <v/>
      </c>
      <c r="AW24" s="13">
        <f>SUM(AW17:AW23)</f>
        <v/>
      </c>
      <c r="AX24" s="13">
        <f>SUM(AX17:AX23)</f>
        <v/>
      </c>
      <c r="AY24" s="13">
        <f>SUM(AY17:AY23)</f>
        <v/>
      </c>
      <c r="AZ24" s="13">
        <f>SUM(AZ17:AZ23)</f>
        <v/>
      </c>
      <c r="BA24" s="13">
        <f>SUM(BA17:BA23)</f>
        <v/>
      </c>
      <c r="BB24" s="14">
        <f>SUM(BB17:BB23)</f>
        <v/>
      </c>
      <c r="BC24" s="7">
        <f>SUM(BC17:BC23)</f>
        <v/>
      </c>
      <c r="BD24" s="13">
        <f>SUM(BD17:BD23)</f>
        <v/>
      </c>
      <c r="BE24" s="13">
        <f>SUM(BE17:BE23)</f>
        <v/>
      </c>
      <c r="BF24" s="13">
        <f>BE24-BD24</f>
        <v/>
      </c>
      <c r="BG24" s="13">
        <f>SUM(BG17:BG23)</f>
        <v/>
      </c>
      <c r="BH24" s="13">
        <f>SUM(BH17:BH23)</f>
        <v/>
      </c>
      <c r="BI24" s="13">
        <f>BH24-BG24</f>
        <v/>
      </c>
      <c r="BJ24" s="13">
        <f>IFERROR(BH24/6*30,0)</f>
        <v/>
      </c>
    </row>
    <row r="26">
      <c r="A26" s="7" t="n"/>
      <c r="B26" s="7" t="n"/>
      <c r="C26" s="7" t="n"/>
      <c r="D26" s="7" t="inlineStr">
        <is>
          <t>БОЕВЫЕ ИСКУССТВА</t>
        </is>
      </c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  <c r="R26" s="7" t="n"/>
      <c r="S26" s="7" t="n"/>
      <c r="T26" s="7" t="n"/>
      <c r="U26" s="7" t="n"/>
      <c r="V26" s="7" t="n"/>
      <c r="W26" s="7" t="n"/>
      <c r="X26" s="7" t="n"/>
      <c r="Y26" s="7" t="n"/>
      <c r="Z26" s="7" t="n"/>
      <c r="AA26" s="7" t="n"/>
      <c r="AB26" s="7" t="n"/>
      <c r="AC26" s="7" t="n"/>
      <c r="AD26" s="7" t="n"/>
      <c r="AE26" s="7" t="n"/>
      <c r="AF26" s="7" t="n"/>
      <c r="AG26" s="7" t="n"/>
      <c r="AH26" s="7" t="n"/>
      <c r="AI26" s="7" t="n"/>
      <c r="AJ26" s="7" t="n"/>
      <c r="AK26" s="7" t="n"/>
      <c r="AL26" s="7" t="n"/>
      <c r="AM26" s="7" t="n"/>
      <c r="AN26" s="7" t="n"/>
      <c r="AO26" s="7" t="n"/>
      <c r="AP26" s="7" t="n"/>
      <c r="AQ26" s="7" t="n"/>
      <c r="AR26" s="7" t="n"/>
      <c r="AS26" s="7" t="n"/>
      <c r="AT26" s="7" t="n"/>
      <c r="AU26" s="7" t="n"/>
      <c r="AV26" s="7" t="n"/>
      <c r="AW26" s="7" t="n"/>
      <c r="AX26" s="7" t="n"/>
      <c r="AY26" s="7" t="n"/>
      <c r="AZ26" s="7" t="n"/>
      <c r="BA26" s="7" t="n"/>
      <c r="BB26" s="7" t="n"/>
      <c r="BC26" s="7" t="n"/>
      <c r="BD26" s="7" t="n"/>
      <c r="BE26" s="7" t="n"/>
      <c r="BF26" s="7" t="n"/>
      <c r="BG26" s="7" t="n"/>
      <c r="BH26" s="7" t="n"/>
      <c r="BI26" s="7" t="n"/>
      <c r="BJ26" s="7" t="n"/>
    </row>
    <row r="27">
      <c r="A27" s="8" t="n">
        <v>16</v>
      </c>
      <c r="B27" s="8" t="inlineStr">
        <is>
          <t>2026-03-01</t>
        </is>
      </c>
      <c r="C27" s="8" t="inlineStr">
        <is>
          <t>МТ</t>
        </is>
      </c>
      <c r="D27" s="8" t="inlineStr">
        <is>
          <t>Колян Андраник Сейранович</t>
        </is>
      </c>
      <c r="E27" s="9" t="n">
        <v>3</v>
      </c>
      <c r="F27" s="10" t="n">
        <v>13</v>
      </c>
      <c r="G27" s="10" t="n">
        <v>0</v>
      </c>
      <c r="H27" s="10" t="n">
        <v>0</v>
      </c>
      <c r="I27" s="10" t="n">
        <v>16</v>
      </c>
      <c r="J27" s="10" t="n">
        <v>13.81283402443031</v>
      </c>
      <c r="K27" s="10">
        <f>I27-J27</f>
        <v/>
      </c>
      <c r="L27" s="10" t="n">
        <v>17098.75</v>
      </c>
      <c r="M27" s="10" t="n">
        <v>13514.28548262833</v>
      </c>
      <c r="N27" s="11">
        <f>L27-M27</f>
        <v/>
      </c>
      <c r="O27" s="9" t="n">
        <v>0</v>
      </c>
      <c r="P27" s="10" t="n">
        <v>0</v>
      </c>
      <c r="Q27" s="10" t="n">
        <v>0</v>
      </c>
      <c r="R27" s="10" t="n">
        <v>0</v>
      </c>
      <c r="S27" s="10" t="n">
        <v>0</v>
      </c>
      <c r="T27" s="10" t="n">
        <v>16.48334920707539</v>
      </c>
      <c r="U27" s="10">
        <f>S27-T27</f>
        <v/>
      </c>
      <c r="V27" s="10" t="n">
        <v>0</v>
      </c>
      <c r="W27" s="10" t="n">
        <v>16021.07885637556</v>
      </c>
      <c r="X27" s="11">
        <f>V27-W27</f>
        <v/>
      </c>
      <c r="Y27" s="9" t="n">
        <v>0</v>
      </c>
      <c r="Z27" s="10" t="n">
        <v>0</v>
      </c>
      <c r="AA27" s="10" t="n">
        <v>0</v>
      </c>
      <c r="AB27" s="10" t="n">
        <v>0</v>
      </c>
      <c r="AC27" s="10" t="n">
        <v>0</v>
      </c>
      <c r="AD27" s="10" t="n">
        <v>16.48334920707539</v>
      </c>
      <c r="AE27" s="10">
        <f>AC27-AD27</f>
        <v/>
      </c>
      <c r="AF27" s="10" t="n">
        <v>0</v>
      </c>
      <c r="AG27" s="10" t="n">
        <v>16021.07885637556</v>
      </c>
      <c r="AH27" s="11">
        <f>AF27-AG27</f>
        <v/>
      </c>
      <c r="AI27" s="9" t="n">
        <v>0</v>
      </c>
      <c r="AJ27" s="10" t="n">
        <v>0</v>
      </c>
      <c r="AK27" s="10" t="n">
        <v>0</v>
      </c>
      <c r="AL27" s="10" t="n">
        <v>0</v>
      </c>
      <c r="AM27" s="10" t="n">
        <v>0</v>
      </c>
      <c r="AN27" s="10" t="n">
        <v>16.48334920707539</v>
      </c>
      <c r="AO27" s="10">
        <f>AM27-AN27</f>
        <v/>
      </c>
      <c r="AP27" s="10" t="n">
        <v>0</v>
      </c>
      <c r="AQ27" s="10" t="n">
        <v>16021.07885637556</v>
      </c>
      <c r="AR27" s="11">
        <f>AP27-AQ27</f>
        <v/>
      </c>
      <c r="AS27" s="9" t="n">
        <v>0</v>
      </c>
      <c r="AT27" s="10" t="n">
        <v>0</v>
      </c>
      <c r="AU27" s="10" t="n">
        <v>0</v>
      </c>
      <c r="AV27" s="10" t="n">
        <v>0</v>
      </c>
      <c r="AW27" s="10" t="n">
        <v>0</v>
      </c>
      <c r="AX27" s="10" t="n">
        <v>8.737118354343517</v>
      </c>
      <c r="AY27" s="10">
        <f>AW27-AX27</f>
        <v/>
      </c>
      <c r="AZ27" s="10" t="n">
        <v>0</v>
      </c>
      <c r="BA27" s="10" t="n">
        <v>8422.477948244981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IFERROR(BH27/6*30,0)</f>
        <v/>
      </c>
    </row>
    <row r="28">
      <c r="A28" s="7" t="n"/>
      <c r="B28" s="7" t="n"/>
      <c r="C28" s="7" t="n"/>
      <c r="D28" s="7" t="inlineStr">
        <is>
          <t>Итого БОЕВЫЕ ИСКУССТВА</t>
        </is>
      </c>
      <c r="E28" s="12">
        <f>SUM(E27:E27)</f>
        <v/>
      </c>
      <c r="F28" s="13">
        <f>SUM(F27:F27)</f>
        <v/>
      </c>
      <c r="G28" s="13">
        <f>SUM(G27:G27)</f>
        <v/>
      </c>
      <c r="H28" s="13">
        <f>SUM(H27:H27)</f>
        <v/>
      </c>
      <c r="I28" s="13">
        <f>SUM(I27:I27)</f>
        <v/>
      </c>
      <c r="J28" s="13">
        <f>SUM(J27:J27)</f>
        <v/>
      </c>
      <c r="K28" s="13">
        <f>SUM(K27:K27)</f>
        <v/>
      </c>
      <c r="L28" s="13">
        <f>SUM(L27:L27)</f>
        <v/>
      </c>
      <c r="M28" s="13">
        <f>SUM(M27:M27)</f>
        <v/>
      </c>
      <c r="N28" s="14">
        <f>SUM(N27:N27)</f>
        <v/>
      </c>
      <c r="O28" s="12">
        <f>SUM(O27:O27)</f>
        <v/>
      </c>
      <c r="P28" s="13">
        <f>SUM(P27:P27)</f>
        <v/>
      </c>
      <c r="Q28" s="13">
        <f>SUM(Q27:Q27)</f>
        <v/>
      </c>
      <c r="R28" s="13">
        <f>SUM(R27:R27)</f>
        <v/>
      </c>
      <c r="S28" s="13">
        <f>SUM(S27:S27)</f>
        <v/>
      </c>
      <c r="T28" s="13">
        <f>SUM(T27:T27)</f>
        <v/>
      </c>
      <c r="U28" s="13">
        <f>SUM(U27:U27)</f>
        <v/>
      </c>
      <c r="V28" s="13">
        <f>SUM(V27:V27)</f>
        <v/>
      </c>
      <c r="W28" s="13">
        <f>SUM(W27:W27)</f>
        <v/>
      </c>
      <c r="X28" s="14">
        <f>SUM(X27:X27)</f>
        <v/>
      </c>
      <c r="Y28" s="12">
        <f>SUM(Y27:Y27)</f>
        <v/>
      </c>
      <c r="Z28" s="13">
        <f>SUM(Z27:Z27)</f>
        <v/>
      </c>
      <c r="AA28" s="13">
        <f>SUM(AA27:AA27)</f>
        <v/>
      </c>
      <c r="AB28" s="13">
        <f>SUM(AB27:AB27)</f>
        <v/>
      </c>
      <c r="AC28" s="13">
        <f>SUM(AC27:AC27)</f>
        <v/>
      </c>
      <c r="AD28" s="13">
        <f>SUM(AD27:AD27)</f>
        <v/>
      </c>
      <c r="AE28" s="13">
        <f>SUM(AE27:AE27)</f>
        <v/>
      </c>
      <c r="AF28" s="13">
        <f>SUM(AF27:AF27)</f>
        <v/>
      </c>
      <c r="AG28" s="13">
        <f>SUM(AG27:AG27)</f>
        <v/>
      </c>
      <c r="AH28" s="14">
        <f>SUM(AH27:AH27)</f>
        <v/>
      </c>
      <c r="AI28" s="12">
        <f>SUM(AI27:AI27)</f>
        <v/>
      </c>
      <c r="AJ28" s="13">
        <f>SUM(AJ27:AJ27)</f>
        <v/>
      </c>
      <c r="AK28" s="13">
        <f>SUM(AK27:AK27)</f>
        <v/>
      </c>
      <c r="AL28" s="13">
        <f>SUM(AL27:AL27)</f>
        <v/>
      </c>
      <c r="AM28" s="13">
        <f>SUM(AM27:AM27)</f>
        <v/>
      </c>
      <c r="AN28" s="13">
        <f>SUM(AN27:AN27)</f>
        <v/>
      </c>
      <c r="AO28" s="13">
        <f>SUM(AO27:AO27)</f>
        <v/>
      </c>
      <c r="AP28" s="13">
        <f>SUM(AP27:AP27)</f>
        <v/>
      </c>
      <c r="AQ28" s="13">
        <f>SUM(AQ27:AQ27)</f>
        <v/>
      </c>
      <c r="AR28" s="14">
        <f>SUM(AR27:AR27)</f>
        <v/>
      </c>
      <c r="AS28" s="12">
        <f>SUM(AS27:AS27)</f>
        <v/>
      </c>
      <c r="AT28" s="13">
        <f>SUM(AT27:AT27)</f>
        <v/>
      </c>
      <c r="AU28" s="13">
        <f>SUM(AU27:AU27)</f>
        <v/>
      </c>
      <c r="AV28" s="13">
        <f>SUM(AV27:AV27)</f>
        <v/>
      </c>
      <c r="AW28" s="13">
        <f>SUM(AW27:AW27)</f>
        <v/>
      </c>
      <c r="AX28" s="13">
        <f>SUM(AX27:AX27)</f>
        <v/>
      </c>
      <c r="AY28" s="13">
        <f>SUM(AY27:AY27)</f>
        <v/>
      </c>
      <c r="AZ28" s="13">
        <f>SUM(AZ27:AZ27)</f>
        <v/>
      </c>
      <c r="BA28" s="13">
        <f>SUM(BA27:BA27)</f>
        <v/>
      </c>
      <c r="BB28" s="14">
        <f>SUM(BB27:BB27)</f>
        <v/>
      </c>
      <c r="BC28" s="7">
        <f>SUM(BC27:BC27)</f>
        <v/>
      </c>
      <c r="BD28" s="13">
        <f>SUM(BD27:BD27)</f>
        <v/>
      </c>
      <c r="BE28" s="13">
        <f>SUM(BE27:BE27)</f>
        <v/>
      </c>
      <c r="BF28" s="13">
        <f>BE28-BD28</f>
        <v/>
      </c>
      <c r="BG28" s="13">
        <f>SUM(BG27:BG27)</f>
        <v/>
      </c>
      <c r="BH28" s="13">
        <f>SUM(BH27:BH27)</f>
        <v/>
      </c>
      <c r="BI28" s="13">
        <f>BH28-BG28</f>
        <v/>
      </c>
      <c r="BJ28" s="13">
        <f>IFERROR(BH28/6*30,0)</f>
        <v/>
      </c>
    </row>
    <row r="30">
      <c r="A30" s="15" t="n"/>
      <c r="B30" s="15" t="n"/>
      <c r="C30" s="15" t="n"/>
      <c r="D30" s="15" t="inlineStr">
        <is>
          <t>Итого</t>
        </is>
      </c>
      <c r="E30" s="16">
        <f>SUM(E14,E24,E28)</f>
        <v/>
      </c>
      <c r="F30" s="17">
        <f>SUM(F14,F24,F28)</f>
        <v/>
      </c>
      <c r="G30" s="17">
        <f>SUM(G14,G24,G28)</f>
        <v/>
      </c>
      <c r="H30" s="17">
        <f>SUM(H14,H24,H28)</f>
        <v/>
      </c>
      <c r="I30" s="17">
        <f>SUM(I14,I24,I28)</f>
        <v/>
      </c>
      <c r="J30" s="17">
        <f>SUM(J14,J24,J28)</f>
        <v/>
      </c>
      <c r="K30" s="17">
        <f>SUM(K14,K24,K28)</f>
        <v/>
      </c>
      <c r="L30" s="17">
        <f>SUM(L14,L24,L28)</f>
        <v/>
      </c>
      <c r="M30" s="17">
        <f>SUM(M14,M24,M28)</f>
        <v/>
      </c>
      <c r="N30" s="18">
        <f>SUM(N14,N24,N28)</f>
        <v/>
      </c>
      <c r="O30" s="16">
        <f>SUM(O14,O24,O28)</f>
        <v/>
      </c>
      <c r="P30" s="17">
        <f>SUM(P14,P24,P28)</f>
        <v/>
      </c>
      <c r="Q30" s="17">
        <f>SUM(Q14,Q24,Q28)</f>
        <v/>
      </c>
      <c r="R30" s="17">
        <f>SUM(R14,R24,R28)</f>
        <v/>
      </c>
      <c r="S30" s="17">
        <f>SUM(S14,S24,S28)</f>
        <v/>
      </c>
      <c r="T30" s="17">
        <f>SUM(T14,T24,T28)</f>
        <v/>
      </c>
      <c r="U30" s="17">
        <f>SUM(U14,U24,U28)</f>
        <v/>
      </c>
      <c r="V30" s="17">
        <f>SUM(V14,V24,V28)</f>
        <v/>
      </c>
      <c r="W30" s="17">
        <f>SUM(W14,W24,W28)</f>
        <v/>
      </c>
      <c r="X30" s="18">
        <f>SUM(X14,X24,X28)</f>
        <v/>
      </c>
      <c r="Y30" s="16">
        <f>SUM(Y14,Y24,Y28)</f>
        <v/>
      </c>
      <c r="Z30" s="17">
        <f>SUM(Z14,Z24,Z28)</f>
        <v/>
      </c>
      <c r="AA30" s="17">
        <f>SUM(AA14,AA24,AA28)</f>
        <v/>
      </c>
      <c r="AB30" s="17">
        <f>SUM(AB14,AB24,AB28)</f>
        <v/>
      </c>
      <c r="AC30" s="17">
        <f>SUM(AC14,AC24,AC28)</f>
        <v/>
      </c>
      <c r="AD30" s="17">
        <f>SUM(AD14,AD24,AD28)</f>
        <v/>
      </c>
      <c r="AE30" s="17">
        <f>SUM(AE14,AE24,AE28)</f>
        <v/>
      </c>
      <c r="AF30" s="17">
        <f>SUM(AF14,AF24,AF28)</f>
        <v/>
      </c>
      <c r="AG30" s="17">
        <f>SUM(AG14,AG24,AG28)</f>
        <v/>
      </c>
      <c r="AH30" s="18">
        <f>SUM(AH14,AH24,AH28)</f>
        <v/>
      </c>
      <c r="AI30" s="16">
        <f>SUM(AI14,AI24,AI28)</f>
        <v/>
      </c>
      <c r="AJ30" s="17">
        <f>SUM(AJ14,AJ24,AJ28)</f>
        <v/>
      </c>
      <c r="AK30" s="17">
        <f>SUM(AK14,AK24,AK28)</f>
        <v/>
      </c>
      <c r="AL30" s="17">
        <f>SUM(AL14,AL24,AL28)</f>
        <v/>
      </c>
      <c r="AM30" s="17">
        <f>SUM(AM14,AM24,AM28)</f>
        <v/>
      </c>
      <c r="AN30" s="17">
        <f>SUM(AN14,AN24,AN28)</f>
        <v/>
      </c>
      <c r="AO30" s="17">
        <f>SUM(AO14,AO24,AO28)</f>
        <v/>
      </c>
      <c r="AP30" s="17">
        <f>SUM(AP14,AP24,AP28)</f>
        <v/>
      </c>
      <c r="AQ30" s="17">
        <f>SUM(AQ14,AQ24,AQ28)</f>
        <v/>
      </c>
      <c r="AR30" s="18">
        <f>SUM(AR14,AR24,AR28)</f>
        <v/>
      </c>
      <c r="AS30" s="16">
        <f>SUM(AS14,AS24,AS28)</f>
        <v/>
      </c>
      <c r="AT30" s="17">
        <f>SUM(AT14,AT24,AT28)</f>
        <v/>
      </c>
      <c r="AU30" s="17">
        <f>SUM(AU14,AU24,AU28)</f>
        <v/>
      </c>
      <c r="AV30" s="17">
        <f>SUM(AV14,AV24,AV28)</f>
        <v/>
      </c>
      <c r="AW30" s="17">
        <f>SUM(AW14,AW24,AW28)</f>
        <v/>
      </c>
      <c r="AX30" s="17">
        <f>SUM(AX14,AX24,AX28)</f>
        <v/>
      </c>
      <c r="AY30" s="17">
        <f>SUM(AY14,AY24,AY28)</f>
        <v/>
      </c>
      <c r="AZ30" s="17">
        <f>SUM(AZ14,AZ24,AZ28)</f>
        <v/>
      </c>
      <c r="BA30" s="17">
        <f>SUM(BA14,BA24,BA28)</f>
        <v/>
      </c>
      <c r="BB30" s="18">
        <f>SUM(BB14,BB24,BB28)</f>
        <v/>
      </c>
      <c r="BC30" s="16">
        <f>SUM(BC14,BC24,BC28)</f>
        <v/>
      </c>
      <c r="BD30" s="17">
        <f>SUM(BD14,BD24,BD28)</f>
        <v/>
      </c>
      <c r="BE30" s="17">
        <f>SUM(BE14,BE24,BE28)</f>
        <v/>
      </c>
      <c r="BF30" s="17">
        <f>BE30-BD30</f>
        <v/>
      </c>
      <c r="BG30" s="17">
        <f>SUM(BG14,BG24,BG28)</f>
        <v/>
      </c>
      <c r="BH30" s="17">
        <f>SUM(BH14,BH24,BH28)</f>
        <v/>
      </c>
      <c r="BI30" s="17">
        <f>BH30-BG30</f>
        <v/>
      </c>
      <c r="BJ30" s="17">
        <f>IFERROR(BH30/6*30,0)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3">
    <cfRule type="dataBar" priority="1">
      <dataBar showValue="1">
        <cfvo type="min"/>
        <cfvo type="max"/>
        <color rgb="00D8B4FE"/>
      </dataBar>
    </cfRule>
  </conditionalFormatting>
  <conditionalFormatting sqref="K17:K23">
    <cfRule type="dataBar" priority="2">
      <dataBar showValue="1">
        <cfvo type="min"/>
        <cfvo type="max"/>
        <color rgb="00D8B4FE"/>
      </dataBar>
    </cfRule>
  </conditionalFormatting>
  <conditionalFormatting sqref="K27">
    <cfRule type="dataBar" priority="3">
      <dataBar showValue="1">
        <cfvo type="min"/>
        <cfvo type="max"/>
        <color rgb="00D8B4FE"/>
      </dataBar>
    </cfRule>
  </conditionalFormatting>
  <conditionalFormatting sqref="N6:N13">
    <cfRule type="dataBar" priority="4">
      <dataBar showValue="1">
        <cfvo type="min"/>
        <cfvo type="max"/>
        <color rgb="00D8B4FE"/>
      </dataBar>
    </cfRule>
  </conditionalFormatting>
  <conditionalFormatting sqref="N17:N23">
    <cfRule type="dataBar" priority="5">
      <dataBar showValue="1">
        <cfvo type="min"/>
        <cfvo type="max"/>
        <color rgb="00D8B4FE"/>
      </dataBar>
    </cfRule>
  </conditionalFormatting>
  <conditionalFormatting sqref="N27">
    <cfRule type="dataBar" priority="6">
      <dataBar showValue="1">
        <cfvo type="min"/>
        <cfvo type="max"/>
        <color rgb="00D8B4FE"/>
      </dataBar>
    </cfRule>
  </conditionalFormatting>
  <conditionalFormatting sqref="U6:U13">
    <cfRule type="dataBar" priority="7">
      <dataBar showValue="1">
        <cfvo type="min"/>
        <cfvo type="max"/>
        <color rgb="00D8B4FE"/>
      </dataBar>
    </cfRule>
  </conditionalFormatting>
  <conditionalFormatting sqref="U17:U23">
    <cfRule type="dataBar" priority="8">
      <dataBar showValue="1">
        <cfvo type="min"/>
        <cfvo type="max"/>
        <color rgb="00D8B4FE"/>
      </dataBar>
    </cfRule>
  </conditionalFormatting>
  <conditionalFormatting sqref="U27">
    <cfRule type="dataBar" priority="9">
      <dataBar showValue="1">
        <cfvo type="min"/>
        <cfvo type="max"/>
        <color rgb="00D8B4FE"/>
      </dataBar>
    </cfRule>
  </conditionalFormatting>
  <conditionalFormatting sqref="X6:X13">
    <cfRule type="dataBar" priority="10">
      <dataBar showValue="1">
        <cfvo type="min"/>
        <cfvo type="max"/>
        <color rgb="00D8B4FE"/>
      </dataBar>
    </cfRule>
  </conditionalFormatting>
  <conditionalFormatting sqref="X17:X23">
    <cfRule type="dataBar" priority="11">
      <dataBar showValue="1">
        <cfvo type="min"/>
        <cfvo type="max"/>
        <color rgb="00D8B4FE"/>
      </dataBar>
    </cfRule>
  </conditionalFormatting>
  <conditionalFormatting sqref="X27">
    <cfRule type="dataBar" priority="12">
      <dataBar showValue="1">
        <cfvo type="min"/>
        <cfvo type="max"/>
        <color rgb="00D8B4FE"/>
      </dataBar>
    </cfRule>
  </conditionalFormatting>
  <conditionalFormatting sqref="AE6:AE13">
    <cfRule type="dataBar" priority="13">
      <dataBar showValue="1">
        <cfvo type="min"/>
        <cfvo type="max"/>
        <color rgb="00D8B4FE"/>
      </dataBar>
    </cfRule>
  </conditionalFormatting>
  <conditionalFormatting sqref="AE17:AE23">
    <cfRule type="dataBar" priority="14">
      <dataBar showValue="1">
        <cfvo type="min"/>
        <cfvo type="max"/>
        <color rgb="00D8B4FE"/>
      </dataBar>
    </cfRule>
  </conditionalFormatting>
  <conditionalFormatting sqref="AE27">
    <cfRule type="dataBar" priority="15">
      <dataBar showValue="1">
        <cfvo type="min"/>
        <cfvo type="max"/>
        <color rgb="00D8B4FE"/>
      </dataBar>
    </cfRule>
  </conditionalFormatting>
  <conditionalFormatting sqref="AH6:AH13">
    <cfRule type="dataBar" priority="16">
      <dataBar showValue="1">
        <cfvo type="min"/>
        <cfvo type="max"/>
        <color rgb="00D8B4FE"/>
      </dataBar>
    </cfRule>
  </conditionalFormatting>
  <conditionalFormatting sqref="AH17:AH23">
    <cfRule type="dataBar" priority="17">
      <dataBar showValue="1">
        <cfvo type="min"/>
        <cfvo type="max"/>
        <color rgb="00D8B4FE"/>
      </dataBar>
    </cfRule>
  </conditionalFormatting>
  <conditionalFormatting sqref="AH27">
    <cfRule type="dataBar" priority="18">
      <dataBar showValue="1">
        <cfvo type="min"/>
        <cfvo type="max"/>
        <color rgb="00D8B4FE"/>
      </dataBar>
    </cfRule>
  </conditionalFormatting>
  <conditionalFormatting sqref="AO6:AO13">
    <cfRule type="dataBar" priority="19">
      <dataBar showValue="1">
        <cfvo type="min"/>
        <cfvo type="max"/>
        <color rgb="00D8B4FE"/>
      </dataBar>
    </cfRule>
  </conditionalFormatting>
  <conditionalFormatting sqref="AO17:AO23">
    <cfRule type="dataBar" priority="20">
      <dataBar showValue="1">
        <cfvo type="min"/>
        <cfvo type="max"/>
        <color rgb="00D8B4FE"/>
      </dataBar>
    </cfRule>
  </conditionalFormatting>
  <conditionalFormatting sqref="AO27">
    <cfRule type="dataBar" priority="21">
      <dataBar showValue="1">
        <cfvo type="min"/>
        <cfvo type="max"/>
        <color rgb="00D8B4FE"/>
      </dataBar>
    </cfRule>
  </conditionalFormatting>
  <conditionalFormatting sqref="AR6:AR13">
    <cfRule type="dataBar" priority="22">
      <dataBar showValue="1">
        <cfvo type="min"/>
        <cfvo type="max"/>
        <color rgb="00D8B4FE"/>
      </dataBar>
    </cfRule>
  </conditionalFormatting>
  <conditionalFormatting sqref="AR17:AR23">
    <cfRule type="dataBar" priority="23">
      <dataBar showValue="1">
        <cfvo type="min"/>
        <cfvo type="max"/>
        <color rgb="00D8B4FE"/>
      </dataBar>
    </cfRule>
  </conditionalFormatting>
  <conditionalFormatting sqref="AR27">
    <cfRule type="dataBar" priority="24">
      <dataBar showValue="1">
        <cfvo type="min"/>
        <cfvo type="max"/>
        <color rgb="00D8B4FE"/>
      </dataBar>
    </cfRule>
  </conditionalFormatting>
  <conditionalFormatting sqref="AY6:AY13">
    <cfRule type="dataBar" priority="25">
      <dataBar showValue="1">
        <cfvo type="min"/>
        <cfvo type="max"/>
        <color rgb="00D8B4FE"/>
      </dataBar>
    </cfRule>
  </conditionalFormatting>
  <conditionalFormatting sqref="AY17:AY23">
    <cfRule type="dataBar" priority="26">
      <dataBar showValue="1">
        <cfvo type="min"/>
        <cfvo type="max"/>
        <color rgb="00D8B4FE"/>
      </dataBar>
    </cfRule>
  </conditionalFormatting>
  <conditionalFormatting sqref="AY27">
    <cfRule type="dataBar" priority="27">
      <dataBar showValue="1">
        <cfvo type="min"/>
        <cfvo type="max"/>
        <color rgb="00D8B4FE"/>
      </dataBar>
    </cfRule>
  </conditionalFormatting>
  <conditionalFormatting sqref="BB6:BB13">
    <cfRule type="dataBar" priority="28">
      <dataBar showValue="1">
        <cfvo type="min"/>
        <cfvo type="max"/>
        <color rgb="00D8B4FE"/>
      </dataBar>
    </cfRule>
  </conditionalFormatting>
  <conditionalFormatting sqref="BB17:BB23">
    <cfRule type="dataBar" priority="29">
      <dataBar showValue="1">
        <cfvo type="min"/>
        <cfvo type="max"/>
        <color rgb="00D8B4FE"/>
      </dataBar>
    </cfRule>
  </conditionalFormatting>
  <conditionalFormatting sqref="BB27">
    <cfRule type="dataBar" priority="3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5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01.09.2026 — 06.09.2026</t>
        </is>
      </c>
    </row>
    <row r="3">
      <c r="A3" t="inlineStr">
        <is>
          <t>Дата контроля: 06.09.2026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234211.44</v>
      </c>
    </row>
    <row r="7">
      <c r="A7" s="8" t="inlineStr">
        <is>
          <t>План суммы</t>
        </is>
      </c>
      <c r="B7" s="21" t="n">
        <v>1420000</v>
      </c>
    </row>
    <row r="8">
      <c r="A8" s="8" t="inlineStr">
        <is>
          <t>Выполнение суммы</t>
        </is>
      </c>
      <c r="B8" s="22" t="n">
        <v>0.1649376338028169</v>
      </c>
    </row>
    <row r="9">
      <c r="A9" s="8" t="inlineStr">
        <is>
          <t>Факт тренировок</t>
        </is>
      </c>
      <c r="B9" s="21" t="n">
        <v>141</v>
      </c>
    </row>
    <row r="10">
      <c r="A10" s="8" t="inlineStr">
        <is>
          <t>План тренировок</t>
        </is>
      </c>
      <c r="B10" s="21" t="n">
        <v>924</v>
      </c>
    </row>
    <row r="11">
      <c r="A11" s="8" t="inlineStr">
        <is>
          <t>Выполнение тренировок</t>
        </is>
      </c>
      <c r="B11" s="22" t="n">
        <v>0.1525974025974026</v>
      </c>
    </row>
    <row r="12">
      <c r="A12" s="8" t="inlineStr">
        <is>
          <t>Дней прошло</t>
        </is>
      </c>
      <c r="B12" s="21" t="inlineStr">
        <is>
          <t>6 / 30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ТЗ</t>
        </is>
      </c>
      <c r="B17" s="10" t="n">
        <v>537</v>
      </c>
      <c r="C17" s="10" t="n">
        <v>65</v>
      </c>
      <c r="D17" s="23" t="n">
        <v>0.1210428305400372</v>
      </c>
      <c r="E17" s="10" t="n">
        <v>800000</v>
      </c>
      <c r="F17" s="10" t="n">
        <v>111193.41</v>
      </c>
      <c r="G17" s="23" t="n">
        <v>0.1389917625</v>
      </c>
      <c r="H17" s="10" t="n">
        <v>555967.05</v>
      </c>
      <c r="I17" s="10" t="n">
        <v>-688806.59</v>
      </c>
    </row>
    <row r="18">
      <c r="A18" s="8" t="inlineStr">
        <is>
          <t>ГП</t>
        </is>
      </c>
      <c r="B18" s="10" t="n">
        <v>315</v>
      </c>
      <c r="C18" s="10" t="n">
        <v>60</v>
      </c>
      <c r="D18" s="23" t="n">
        <v>0.1904761904761905</v>
      </c>
      <c r="E18" s="10" t="n">
        <v>550000</v>
      </c>
      <c r="F18" s="10" t="n">
        <v>105919.28</v>
      </c>
      <c r="G18" s="23" t="n">
        <v>0.1925805090909091</v>
      </c>
      <c r="H18" s="10" t="n">
        <v>529596.4</v>
      </c>
      <c r="I18" s="10" t="n">
        <v>-444080.72</v>
      </c>
    </row>
    <row r="19">
      <c r="A19" s="8" t="inlineStr">
        <is>
          <t>БИ</t>
        </is>
      </c>
      <c r="B19" s="10" t="n">
        <v>72</v>
      </c>
      <c r="C19" s="10" t="n">
        <v>16</v>
      </c>
      <c r="D19" s="23" t="n">
        <v>0.2222222222222222</v>
      </c>
      <c r="E19" s="10" t="n">
        <v>70000</v>
      </c>
      <c r="F19" s="10" t="n">
        <v>17098.75</v>
      </c>
      <c r="G19" s="23" t="n">
        <v>0.2442678571428571</v>
      </c>
      <c r="H19" s="10" t="n">
        <v>85493.75</v>
      </c>
      <c r="I19" s="10" t="n">
        <v>-52901.25</v>
      </c>
    </row>
    <row r="23">
      <c r="A23" s="2" t="inlineStr">
        <is>
          <t>Выполнение плана тренерами</t>
        </is>
      </c>
    </row>
    <row r="24">
      <c r="A24" s="20" t="inlineStr">
        <is>
          <t>Подразделение</t>
        </is>
      </c>
      <c r="B24" s="20" t="inlineStr">
        <is>
          <t>Тренер</t>
        </is>
      </c>
      <c r="C24" s="20" t="inlineStr">
        <is>
          <t>План трен.</t>
        </is>
      </c>
      <c r="D24" s="20" t="inlineStr">
        <is>
          <t>Факт трен.</t>
        </is>
      </c>
      <c r="E24" s="20" t="inlineStr">
        <is>
          <t>Выполнение трен.</t>
        </is>
      </c>
      <c r="F24" s="20" t="inlineStr">
        <is>
          <t>План ₽</t>
        </is>
      </c>
      <c r="G24" s="20" t="inlineStr">
        <is>
          <t>Факт ₽</t>
        </is>
      </c>
      <c r="H24" s="20" t="inlineStr">
        <is>
          <t>Выполнение ₽</t>
        </is>
      </c>
      <c r="I24" s="20" t="inlineStr">
        <is>
          <t>RR ₽</t>
        </is>
      </c>
      <c r="J24" s="20" t="inlineStr">
        <is>
          <t>Отклонение ₽</t>
        </is>
      </c>
    </row>
    <row r="25">
      <c r="A25" s="8" t="inlineStr">
        <is>
          <t>ТЗ</t>
        </is>
      </c>
      <c r="B25" s="8" t="inlineStr">
        <is>
          <t>Рябинина Полина Евгеньевна</t>
        </is>
      </c>
      <c r="C25" s="10" t="n">
        <v>0</v>
      </c>
      <c r="D25" s="10" t="n">
        <v>2</v>
      </c>
      <c r="E25" s="23" t="n">
        <v>0</v>
      </c>
      <c r="F25" s="10" t="n">
        <v>0</v>
      </c>
      <c r="G25" s="10" t="n">
        <v>3516.5</v>
      </c>
      <c r="H25" s="23" t="n">
        <v>0</v>
      </c>
      <c r="I25" s="10" t="n">
        <v>17582.5</v>
      </c>
      <c r="J25" s="10" t="n">
        <v>3516.5</v>
      </c>
    </row>
    <row r="26">
      <c r="A26" s="8" t="inlineStr">
        <is>
          <t>ТЗ</t>
        </is>
      </c>
      <c r="B26" s="8" t="inlineStr">
        <is>
          <t>Перевалова Анастасия Владимировна</t>
        </is>
      </c>
      <c r="C26" s="10" t="n">
        <v>14</v>
      </c>
      <c r="D26" s="10" t="n">
        <v>1</v>
      </c>
      <c r="E26" s="23" t="n">
        <v>0.07142857142857142</v>
      </c>
      <c r="F26" s="10" t="n">
        <v>18800</v>
      </c>
      <c r="G26" s="10" t="n">
        <v>1554.75</v>
      </c>
      <c r="H26" s="23" t="n">
        <v>0.08269946808510638</v>
      </c>
      <c r="I26" s="10" t="n">
        <v>7773.75</v>
      </c>
      <c r="J26" s="10" t="n">
        <v>-17245.25</v>
      </c>
    </row>
    <row r="27">
      <c r="A27" s="8" t="inlineStr">
        <is>
          <t>ТЗ</t>
        </is>
      </c>
      <c r="B27" s="8" t="inlineStr">
        <is>
          <t>Мельников Никита Алексеевич</t>
        </is>
      </c>
      <c r="C27" s="10" t="n">
        <v>64</v>
      </c>
      <c r="D27" s="10" t="n">
        <v>5</v>
      </c>
      <c r="E27" s="23" t="n">
        <v>0.078125</v>
      </c>
      <c r="F27" s="10" t="n">
        <v>108400</v>
      </c>
      <c r="G27" s="10" t="n">
        <v>10785.25</v>
      </c>
      <c r="H27" s="23" t="n">
        <v>0.09949492619926199</v>
      </c>
      <c r="I27" s="10" t="n">
        <v>53926.25</v>
      </c>
      <c r="J27" s="10" t="n">
        <v>-97614.75</v>
      </c>
    </row>
    <row r="28">
      <c r="A28" s="8" t="inlineStr">
        <is>
          <t>ТЗ</t>
        </is>
      </c>
      <c r="B28" s="8" t="inlineStr">
        <is>
          <t>Черных Данила Русланович</t>
        </is>
      </c>
      <c r="C28" s="10" t="n">
        <v>110</v>
      </c>
      <c r="D28" s="10" t="n">
        <v>11</v>
      </c>
      <c r="E28" s="23" t="n">
        <v>0.1</v>
      </c>
      <c r="F28" s="10" t="n">
        <v>161000</v>
      </c>
      <c r="G28" s="10" t="n">
        <v>18384.66</v>
      </c>
      <c r="H28" s="23" t="n">
        <v>0.1141904347826087</v>
      </c>
      <c r="I28" s="10" t="n">
        <v>91923.3</v>
      </c>
      <c r="J28" s="10" t="n">
        <v>-142615.34</v>
      </c>
    </row>
    <row r="29">
      <c r="A29" s="8" t="inlineStr">
        <is>
          <t>ТЗ</t>
        </is>
      </c>
      <c r="B29" s="8" t="inlineStr">
        <is>
          <t>Блинников Станислав Игоревич</t>
        </is>
      </c>
      <c r="C29" s="10" t="n">
        <v>107</v>
      </c>
      <c r="D29" s="10" t="n">
        <v>11</v>
      </c>
      <c r="E29" s="23" t="n">
        <v>0.102803738317757</v>
      </c>
      <c r="F29" s="10" t="n">
        <v>152600</v>
      </c>
      <c r="G29" s="10" t="n">
        <v>17724.5</v>
      </c>
      <c r="H29" s="23" t="n">
        <v>0.1161500655307995</v>
      </c>
      <c r="I29" s="10" t="n">
        <v>88622.5</v>
      </c>
      <c r="J29" s="10" t="n">
        <v>-134875.5</v>
      </c>
    </row>
    <row r="30">
      <c r="A30" s="8" t="inlineStr">
        <is>
          <t>ТЗ</t>
        </is>
      </c>
      <c r="B30" s="8" t="inlineStr">
        <is>
          <t>Мартынов Андрей Викторович</t>
        </is>
      </c>
      <c r="C30" s="10" t="n">
        <v>86</v>
      </c>
      <c r="D30" s="10" t="n">
        <v>10</v>
      </c>
      <c r="E30" s="23" t="n">
        <v>0.1162790697674419</v>
      </c>
      <c r="F30" s="10" t="n">
        <v>109100</v>
      </c>
      <c r="G30" s="10" t="n">
        <v>14760</v>
      </c>
      <c r="H30" s="23" t="n">
        <v>0.135288725939505</v>
      </c>
      <c r="I30" s="10" t="n">
        <v>73800</v>
      </c>
      <c r="J30" s="10" t="n">
        <v>-94340</v>
      </c>
    </row>
    <row r="31">
      <c r="A31" s="8" t="inlineStr">
        <is>
          <t>ТЗ</t>
        </is>
      </c>
      <c r="B31" s="8" t="inlineStr">
        <is>
          <t>Юркова Маргарита Вадимовна</t>
        </is>
      </c>
      <c r="C31" s="10" t="n">
        <v>47</v>
      </c>
      <c r="D31" s="10" t="n">
        <v>6</v>
      </c>
      <c r="E31" s="23" t="n">
        <v>0.1276595744680851</v>
      </c>
      <c r="F31" s="10" t="n">
        <v>60200</v>
      </c>
      <c r="G31" s="10" t="n">
        <v>8767</v>
      </c>
      <c r="H31" s="23" t="n">
        <v>0.1456312292358804</v>
      </c>
      <c r="I31" s="10" t="n">
        <v>43835</v>
      </c>
      <c r="J31" s="10" t="n">
        <v>-51433</v>
      </c>
    </row>
    <row r="32">
      <c r="A32" s="8" t="inlineStr">
        <is>
          <t>ТЗ</t>
        </is>
      </c>
      <c r="B32" s="8" t="inlineStr">
        <is>
          <t>Евдокимов Илья Игоревич</t>
        </is>
      </c>
      <c r="C32" s="10" t="n">
        <v>109</v>
      </c>
      <c r="D32" s="10" t="n">
        <v>19</v>
      </c>
      <c r="E32" s="23" t="n">
        <v>0.1743119266055046</v>
      </c>
      <c r="F32" s="10" t="n">
        <v>189900</v>
      </c>
      <c r="G32" s="10" t="n">
        <v>35700.75</v>
      </c>
      <c r="H32" s="23" t="n">
        <v>0.1879976303317536</v>
      </c>
      <c r="I32" s="10" t="n">
        <v>178503.75</v>
      </c>
      <c r="J32" s="10" t="n">
        <v>-154199.25</v>
      </c>
    </row>
    <row r="33">
      <c r="A33" s="8" t="inlineStr">
        <is>
          <t>ГП</t>
        </is>
      </c>
      <c r="B33" s="8" t="inlineStr">
        <is>
          <t>Куликова Юлия Владимировна</t>
        </is>
      </c>
      <c r="C33" s="10" t="n">
        <v>91</v>
      </c>
      <c r="D33" s="10" t="n">
        <v>9</v>
      </c>
      <c r="E33" s="23" t="n">
        <v>0.0989010989010989</v>
      </c>
      <c r="F33" s="10" t="n">
        <v>175700</v>
      </c>
      <c r="G33" s="10" t="n">
        <v>17924.5</v>
      </c>
      <c r="H33" s="23" t="n">
        <v>0.1020176437108708</v>
      </c>
      <c r="I33" s="10" t="n">
        <v>89622.5</v>
      </c>
      <c r="J33" s="10" t="n">
        <v>-157775.5</v>
      </c>
    </row>
    <row r="34">
      <c r="A34" s="8" t="inlineStr">
        <is>
          <t>ГП</t>
        </is>
      </c>
      <c r="B34" s="8" t="inlineStr">
        <is>
          <t>Плахов Петр Сергеевич</t>
        </is>
      </c>
      <c r="C34" s="10" t="n">
        <v>53</v>
      </c>
      <c r="D34" s="10" t="n">
        <v>11</v>
      </c>
      <c r="E34" s="23" t="n">
        <v>0.2075471698113208</v>
      </c>
      <c r="F34" s="10" t="n">
        <v>93900</v>
      </c>
      <c r="G34" s="10" t="n">
        <v>15544.5</v>
      </c>
      <c r="H34" s="23" t="n">
        <v>0.1655431309904153</v>
      </c>
      <c r="I34" s="10" t="n">
        <v>77722.5</v>
      </c>
      <c r="J34" s="10" t="n">
        <v>-78355.5</v>
      </c>
    </row>
    <row r="35">
      <c r="A35" s="8" t="inlineStr">
        <is>
          <t>ГП</t>
        </is>
      </c>
      <c r="B35" s="8" t="inlineStr">
        <is>
          <t>Обедина Татьяна Валентиновна</t>
        </is>
      </c>
      <c r="C35" s="10" t="n">
        <v>24</v>
      </c>
      <c r="D35" s="10" t="n">
        <v>5</v>
      </c>
      <c r="E35" s="23" t="n">
        <v>0.2083333333333333</v>
      </c>
      <c r="F35" s="10" t="n">
        <v>45400</v>
      </c>
      <c r="G35" s="10" t="n">
        <v>8368.33</v>
      </c>
      <c r="H35" s="23" t="n">
        <v>0.1843244493392071</v>
      </c>
      <c r="I35" s="10" t="n">
        <v>41841.64999999999</v>
      </c>
      <c r="J35" s="10" t="n">
        <v>-37031.67</v>
      </c>
    </row>
    <row r="36">
      <c r="A36" s="8" t="inlineStr">
        <is>
          <t>ГП</t>
        </is>
      </c>
      <c r="B36" s="8" t="inlineStr">
        <is>
          <t>Плахова Екатерина Александровна</t>
        </is>
      </c>
      <c r="C36" s="10" t="n">
        <v>54</v>
      </c>
      <c r="D36" s="10" t="n">
        <v>10</v>
      </c>
      <c r="E36" s="23" t="n">
        <v>0.1851851851851852</v>
      </c>
      <c r="F36" s="10" t="n">
        <v>95200</v>
      </c>
      <c r="G36" s="10" t="n">
        <v>19150</v>
      </c>
      <c r="H36" s="23" t="n">
        <v>0.201155462184874</v>
      </c>
      <c r="I36" s="10" t="n">
        <v>95750</v>
      </c>
      <c r="J36" s="10" t="n">
        <v>-76050</v>
      </c>
    </row>
    <row r="37">
      <c r="A37" s="8" t="inlineStr">
        <is>
          <t>ГП</t>
        </is>
      </c>
      <c r="B37" s="8" t="inlineStr">
        <is>
          <t>Арнст Марина Николаевна</t>
        </is>
      </c>
      <c r="C37" s="10" t="n">
        <v>20</v>
      </c>
      <c r="D37" s="10" t="n">
        <v>5</v>
      </c>
      <c r="E37" s="23" t="n">
        <v>0.25</v>
      </c>
      <c r="F37" s="10" t="n">
        <v>24300</v>
      </c>
      <c r="G37" s="10" t="n">
        <v>7350.5</v>
      </c>
      <c r="H37" s="23" t="n">
        <v>0.3024897119341564</v>
      </c>
      <c r="I37" s="10" t="n">
        <v>36752.5</v>
      </c>
      <c r="J37" s="10" t="n">
        <v>-16949.5</v>
      </c>
    </row>
    <row r="38">
      <c r="A38" s="8" t="inlineStr">
        <is>
          <t>ГП</t>
        </is>
      </c>
      <c r="B38" s="8" t="inlineStr">
        <is>
          <t>Салимова Ксения Валерьевна</t>
        </is>
      </c>
      <c r="C38" s="10" t="n">
        <v>71</v>
      </c>
      <c r="D38" s="10" t="n">
        <v>19</v>
      </c>
      <c r="E38" s="23" t="n">
        <v>0.2676056338028169</v>
      </c>
      <c r="F38" s="10" t="n">
        <v>111900</v>
      </c>
      <c r="G38" s="10" t="n">
        <v>35816.45</v>
      </c>
      <c r="H38" s="23" t="n">
        <v>0.3200755138516532</v>
      </c>
      <c r="I38" s="10" t="n">
        <v>179082.25</v>
      </c>
      <c r="J38" s="10" t="n">
        <v>-76083.55</v>
      </c>
    </row>
    <row r="39">
      <c r="A39" s="8" t="inlineStr">
        <is>
          <t>ГП</t>
        </is>
      </c>
      <c r="B39" s="8" t="inlineStr">
        <is>
          <t>Митяшева Елена Владимировна</t>
        </is>
      </c>
      <c r="C39" s="10" t="n">
        <v>2</v>
      </c>
      <c r="D39" s="10" t="n">
        <v>1</v>
      </c>
      <c r="E39" s="23" t="n">
        <v>0.5</v>
      </c>
      <c r="F39" s="10" t="n">
        <v>3600</v>
      </c>
      <c r="G39" s="10" t="n">
        <v>1765</v>
      </c>
      <c r="H39" s="23" t="n">
        <v>0.4902777777777778</v>
      </c>
      <c r="I39" s="10" t="n">
        <v>8825</v>
      </c>
      <c r="J39" s="10" t="n">
        <v>-1835</v>
      </c>
    </row>
    <row r="40">
      <c r="A40" s="8" t="inlineStr">
        <is>
          <t>БИ</t>
        </is>
      </c>
      <c r="B40" s="8" t="inlineStr">
        <is>
          <t>Колян Андраник Сейранович</t>
        </is>
      </c>
      <c r="C40" s="10" t="n">
        <v>72</v>
      </c>
      <c r="D40" s="10" t="n">
        <v>16</v>
      </c>
      <c r="E40" s="23" t="n">
        <v>0.2222222222222222</v>
      </c>
      <c r="F40" s="10" t="n">
        <v>70000</v>
      </c>
      <c r="G40" s="10" t="n">
        <v>17098.75</v>
      </c>
      <c r="H40" s="23" t="n">
        <v>0.2442678571428571</v>
      </c>
      <c r="I40" s="10" t="n">
        <v>85493.75</v>
      </c>
      <c r="J40" s="10" t="n">
        <v>-52901.25</v>
      </c>
    </row>
    <row r="44">
      <c r="A44" s="2" t="inlineStr">
        <is>
          <t>Дорожная карта по дням</t>
        </is>
      </c>
    </row>
    <row r="45">
      <c r="A45" s="20" t="inlineStr">
        <is>
          <t>День</t>
        </is>
      </c>
      <c r="B45" s="20" t="inlineStr">
        <is>
          <t>Дата</t>
        </is>
      </c>
      <c r="C45" s="20" t="inlineStr">
        <is>
          <t>План ₽ накоп.</t>
        </is>
      </c>
      <c r="D45" s="20" t="inlineStr">
        <is>
          <t>Факт ₽ день</t>
        </is>
      </c>
      <c r="E45" s="20" t="inlineStr">
        <is>
          <t>Факт ₽ накоп.</t>
        </is>
      </c>
      <c r="F45" s="20" t="inlineStr">
        <is>
          <t>% ₽</t>
        </is>
      </c>
      <c r="G45" s="20" t="inlineStr">
        <is>
          <t>План трен. накоп.</t>
        </is>
      </c>
      <c r="H45" s="20" t="inlineStr">
        <is>
          <t>Факт трен. день</t>
        </is>
      </c>
      <c r="I45" s="20" t="inlineStr">
        <is>
          <t>Факт трен. накоп.</t>
        </is>
      </c>
      <c r="J45" s="20" t="inlineStr">
        <is>
          <t>% трен.</t>
        </is>
      </c>
    </row>
    <row r="46">
      <c r="A46" s="8" t="n">
        <v>1</v>
      </c>
      <c r="B46" s="8" t="inlineStr">
        <is>
          <t>01.09.2026</t>
        </is>
      </c>
      <c r="C46" s="10" t="n">
        <v>62764.62458294685</v>
      </c>
      <c r="D46" s="10" t="n">
        <v>38076.77</v>
      </c>
      <c r="E46" s="10" t="n">
        <v>38076.77</v>
      </c>
      <c r="F46" s="23" t="n">
        <v>0.6066597267650266</v>
      </c>
      <c r="G46" s="10" t="n">
        <v>39.80933209670644</v>
      </c>
      <c r="H46" s="10" t="n">
        <v>25</v>
      </c>
      <c r="I46" s="10" t="n">
        <v>25</v>
      </c>
      <c r="J46" s="23" t="n">
        <v>0.6279934548831161</v>
      </c>
    </row>
    <row r="47">
      <c r="A47" s="8" t="n">
        <v>2</v>
      </c>
      <c r="B47" s="8" t="inlineStr">
        <is>
          <t>02.09.2026</t>
        </is>
      </c>
      <c r="C47" s="10" t="n">
        <v>120003.8870826684</v>
      </c>
      <c r="D47" s="10" t="n">
        <v>53190.15</v>
      </c>
      <c r="E47" s="10" t="n">
        <v>91266.92000000001</v>
      </c>
      <c r="F47" s="23" t="n">
        <v>0.7605330312102973</v>
      </c>
      <c r="G47" s="10" t="n">
        <v>77.85474070346325</v>
      </c>
      <c r="H47" s="10" t="n">
        <v>31</v>
      </c>
      <c r="I47" s="10" t="n">
        <v>56</v>
      </c>
      <c r="J47" s="23" t="n">
        <v>0.7192882474979321</v>
      </c>
    </row>
    <row r="48">
      <c r="A48" s="8" t="n">
        <v>3</v>
      </c>
      <c r="B48" s="8" t="inlineStr">
        <is>
          <t>03.09.2026</t>
        </is>
      </c>
      <c r="C48" s="10" t="n">
        <v>181501.3514679241</v>
      </c>
      <c r="D48" s="10" t="n">
        <v>45853.08</v>
      </c>
      <c r="E48" s="10" t="n">
        <v>137120</v>
      </c>
      <c r="F48" s="23" t="n">
        <v>0.7554764683073592</v>
      </c>
      <c r="G48" s="10" t="n">
        <v>115.6234554294437</v>
      </c>
      <c r="H48" s="10" t="n">
        <v>27</v>
      </c>
      <c r="I48" s="10" t="n">
        <v>83</v>
      </c>
      <c r="J48" s="23" t="n">
        <v>0.7178474271654049</v>
      </c>
    </row>
    <row r="49">
      <c r="A49" s="8" t="n">
        <v>4</v>
      </c>
      <c r="B49" s="8" t="inlineStr">
        <is>
          <t>04.09.2026</t>
        </is>
      </c>
      <c r="C49" s="10" t="n">
        <v>229106.282224867</v>
      </c>
      <c r="D49" s="10" t="n">
        <v>49831.19</v>
      </c>
      <c r="E49" s="10" t="n">
        <v>186951.19</v>
      </c>
      <c r="F49" s="23" t="n">
        <v>0.8160020239711632</v>
      </c>
      <c r="G49" s="10" t="n">
        <v>147.5815986591194</v>
      </c>
      <c r="H49" s="10" t="n">
        <v>27</v>
      </c>
      <c r="I49" s="10" t="n">
        <v>110</v>
      </c>
      <c r="J49" s="23" t="n">
        <v>0.7453503756526957</v>
      </c>
    </row>
    <row r="50">
      <c r="A50" s="8" t="n">
        <v>5</v>
      </c>
      <c r="B50" s="8" t="inlineStr">
        <is>
          <t>05.09.2026</t>
        </is>
      </c>
      <c r="C50" s="10" t="n">
        <v>254287.733507629</v>
      </c>
      <c r="D50" s="10" t="n">
        <v>22339.75</v>
      </c>
      <c r="E50" s="10" t="n">
        <v>209290.94</v>
      </c>
      <c r="F50" s="23" t="n">
        <v>0.8230477228022522</v>
      </c>
      <c r="G50" s="10" t="n">
        <v>163.0764559825985</v>
      </c>
      <c r="H50" s="10" t="n">
        <v>14</v>
      </c>
      <c r="I50" s="10" t="n">
        <v>124</v>
      </c>
      <c r="J50" s="23" t="n">
        <v>0.7603795364134707</v>
      </c>
    </row>
    <row r="51">
      <c r="A51" s="8" t="n">
        <v>6</v>
      </c>
      <c r="B51" s="8" t="inlineStr">
        <is>
          <t>06.09.2026</t>
        </is>
      </c>
      <c r="C51" s="10" t="n">
        <v>274146.9340761746</v>
      </c>
      <c r="D51" s="10" t="n">
        <v>24920.5</v>
      </c>
      <c r="E51" s="10" t="n">
        <v>234211.44</v>
      </c>
      <c r="F51" s="23" t="n">
        <v>0.8543281389932373</v>
      </c>
      <c r="G51" s="10" t="n">
        <v>177.2647033135223</v>
      </c>
      <c r="H51" s="10" t="n">
        <v>17</v>
      </c>
      <c r="I51" s="10" t="n">
        <v>141</v>
      </c>
      <c r="J51" s="23" t="n">
        <v>0.7954206187941311</v>
      </c>
    </row>
    <row r="52">
      <c r="A52" s="8" t="n">
        <v>7</v>
      </c>
      <c r="B52" s="8" t="inlineStr">
        <is>
          <t>07.09.2026</t>
        </is>
      </c>
      <c r="C52" s="10" t="n">
        <v>324999.0282293328</v>
      </c>
      <c r="D52" s="10" t="n">
        <v>0</v>
      </c>
      <c r="E52" s="10" t="n">
        <v>234211.44</v>
      </c>
      <c r="F52" s="23" t="n">
        <v>0.7206527394129028</v>
      </c>
      <c r="G52" s="10" t="n">
        <v>211.5363148241342</v>
      </c>
      <c r="H52" s="10" t="n">
        <v>0</v>
      </c>
      <c r="I52" s="10" t="n">
        <v>141</v>
      </c>
      <c r="J52" s="23" t="n">
        <v>0.6665522187867542</v>
      </c>
    </row>
    <row r="53">
      <c r="A53" s="8" t="n">
        <v>8</v>
      </c>
      <c r="B53" s="8" t="inlineStr">
        <is>
          <t>08.09.2026</t>
        </is>
      </c>
      <c r="C53" s="10" t="n">
        <v>387763.6528122796</v>
      </c>
      <c r="D53" s="10" t="n">
        <v>0</v>
      </c>
      <c r="E53" s="10" t="n">
        <v>234211.44</v>
      </c>
      <c r="F53" s="23" t="n">
        <v>0.6040056573156539</v>
      </c>
      <c r="G53" s="10" t="n">
        <v>251.3456469208406</v>
      </c>
      <c r="H53" s="10" t="n">
        <v>0</v>
      </c>
      <c r="I53" s="10" t="n">
        <v>141</v>
      </c>
      <c r="J53" s="23" t="n">
        <v>0.5609804734131992</v>
      </c>
    </row>
    <row r="54">
      <c r="A54" s="8" t="n">
        <v>9</v>
      </c>
      <c r="B54" s="8" t="inlineStr">
        <is>
          <t>09.09.2026</t>
        </is>
      </c>
      <c r="C54" s="10" t="n">
        <v>445002.9153120011</v>
      </c>
      <c r="D54" s="10" t="n">
        <v>0</v>
      </c>
      <c r="E54" s="10" t="n">
        <v>234211.44</v>
      </c>
      <c r="F54" s="23" t="n">
        <v>0.5263143946726491</v>
      </c>
      <c r="G54" s="10" t="n">
        <v>289.3910555275974</v>
      </c>
      <c r="H54" s="10" t="n">
        <v>0</v>
      </c>
      <c r="I54" s="10" t="n">
        <v>141</v>
      </c>
      <c r="J54" s="23" t="n">
        <v>0.4872299862307033</v>
      </c>
    </row>
    <row r="55">
      <c r="A55" s="8" t="n">
        <v>10</v>
      </c>
      <c r="B55" s="8" t="inlineStr">
        <is>
          <t>10.09.2026</t>
        </is>
      </c>
      <c r="C55" s="10" t="n">
        <v>506500.3796972568</v>
      </c>
      <c r="D55" s="10" t="n">
        <v>0</v>
      </c>
      <c r="E55" s="10" t="n">
        <v>234211.44</v>
      </c>
      <c r="F55" s="23" t="n">
        <v>0.4624111834624721</v>
      </c>
      <c r="G55" s="10" t="n">
        <v>327.1597702535778</v>
      </c>
      <c r="H55" s="10" t="n">
        <v>0</v>
      </c>
      <c r="I55" s="10" t="n">
        <v>141</v>
      </c>
      <c r="J55" s="23" t="n">
        <v>0.4309820852689575</v>
      </c>
    </row>
    <row r="56">
      <c r="A56" s="8" t="n">
        <v>11</v>
      </c>
      <c r="B56" s="8" t="inlineStr">
        <is>
          <t>11.09.2026</t>
        </is>
      </c>
      <c r="C56" s="10" t="n">
        <v>554105.3104541998</v>
      </c>
      <c r="D56" s="10" t="n">
        <v>0</v>
      </c>
      <c r="E56" s="10" t="n">
        <v>234211.44</v>
      </c>
      <c r="F56" s="23" t="n">
        <v>0.4226839836781514</v>
      </c>
      <c r="G56" s="10" t="n">
        <v>359.1179134832535</v>
      </c>
      <c r="H56" s="10" t="n">
        <v>0</v>
      </c>
      <c r="I56" s="10" t="n">
        <v>141</v>
      </c>
      <c r="J56" s="23" t="n">
        <v>0.3926287013431736</v>
      </c>
    </row>
    <row r="57">
      <c r="A57" s="8" t="n">
        <v>12</v>
      </c>
      <c r="B57" s="8" t="inlineStr">
        <is>
          <t>12.09.2026</t>
        </is>
      </c>
      <c r="C57" s="10" t="n">
        <v>579286.7617369618</v>
      </c>
      <c r="D57" s="10" t="n">
        <v>0</v>
      </c>
      <c r="E57" s="10" t="n">
        <v>234211.44</v>
      </c>
      <c r="F57" s="23" t="n">
        <v>0.4043100161614758</v>
      </c>
      <c r="G57" s="10" t="n">
        <v>374.6127708067327</v>
      </c>
      <c r="H57" s="10" t="n">
        <v>0</v>
      </c>
      <c r="I57" s="10" t="n">
        <v>141</v>
      </c>
      <c r="J57" s="23" t="n">
        <v>0.3763886631423563</v>
      </c>
    </row>
    <row r="58">
      <c r="A58" s="8" t="n">
        <v>13</v>
      </c>
      <c r="B58" s="8" t="inlineStr">
        <is>
          <t>13.09.2026</t>
        </is>
      </c>
      <c r="C58" s="10" t="n">
        <v>599145.9623055075</v>
      </c>
      <c r="D58" s="10" t="n">
        <v>0</v>
      </c>
      <c r="E58" s="10" t="n">
        <v>234211.44</v>
      </c>
      <c r="F58" s="23" t="n">
        <v>0.3909088181096252</v>
      </c>
      <c r="G58" s="10" t="n">
        <v>388.8010181376565</v>
      </c>
      <c r="H58" s="10" t="n">
        <v>0</v>
      </c>
      <c r="I58" s="10" t="n">
        <v>141</v>
      </c>
      <c r="J58" s="23" t="n">
        <v>0.3626533713193066</v>
      </c>
    </row>
    <row r="59">
      <c r="A59" s="8" t="n">
        <v>14</v>
      </c>
      <c r="B59" s="8" t="inlineStr">
        <is>
          <t>14.09.2026</t>
        </is>
      </c>
      <c r="C59" s="10" t="n">
        <v>649998.0564586658</v>
      </c>
      <c r="D59" s="10" t="n">
        <v>0</v>
      </c>
      <c r="E59" s="10" t="n">
        <v>234211.44</v>
      </c>
      <c r="F59" s="23" t="n">
        <v>0.3603263697064513</v>
      </c>
      <c r="G59" s="10" t="n">
        <v>423.0726296482684</v>
      </c>
      <c r="H59" s="10" t="n">
        <v>0</v>
      </c>
      <c r="I59" s="10" t="n">
        <v>141</v>
      </c>
      <c r="J59" s="23" t="n">
        <v>0.3332761093933771</v>
      </c>
    </row>
    <row r="60">
      <c r="A60" s="8" t="n">
        <v>15</v>
      </c>
      <c r="B60" s="8" t="inlineStr">
        <is>
          <t>15.09.2026</t>
        </is>
      </c>
      <c r="C60" s="10" t="n">
        <v>712762.6810416126</v>
      </c>
      <c r="D60" s="10" t="n">
        <v>0</v>
      </c>
      <c r="E60" s="10" t="n">
        <v>234211.44</v>
      </c>
      <c r="F60" s="23" t="n">
        <v>0.3285966651027935</v>
      </c>
      <c r="G60" s="10" t="n">
        <v>462.8819617449748</v>
      </c>
      <c r="H60" s="10" t="n">
        <v>0</v>
      </c>
      <c r="I60" s="10" t="n">
        <v>141</v>
      </c>
      <c r="J60" s="23" t="n">
        <v>0.3046132959436515</v>
      </c>
    </row>
    <row r="61">
      <c r="A61" s="8" t="n">
        <v>16</v>
      </c>
      <c r="B61" s="8" t="inlineStr">
        <is>
          <t>16.09.2026</t>
        </is>
      </c>
      <c r="C61" s="10" t="n">
        <v>770001.9435413341</v>
      </c>
      <c r="D61" s="10" t="n">
        <v>0</v>
      </c>
      <c r="E61" s="10" t="n">
        <v>234211.44</v>
      </c>
      <c r="F61" s="23" t="n">
        <v>0.3041699335495605</v>
      </c>
      <c r="G61" s="10" t="n">
        <v>500.9273703517316</v>
      </c>
      <c r="H61" s="10" t="n">
        <v>0</v>
      </c>
      <c r="I61" s="10" t="n">
        <v>141</v>
      </c>
      <c r="J61" s="23" t="n">
        <v>0.2814779314234623</v>
      </c>
    </row>
    <row r="62">
      <c r="A62" s="8" t="n">
        <v>17</v>
      </c>
      <c r="B62" s="8" t="inlineStr">
        <is>
          <t>17.09.2026</t>
        </is>
      </c>
      <c r="C62" s="10" t="n">
        <v>831499.4079265898</v>
      </c>
      <c r="D62" s="10" t="n">
        <v>0</v>
      </c>
      <c r="E62" s="10" t="n">
        <v>234211.44</v>
      </c>
      <c r="F62" s="23" t="n">
        <v>0.2816736100678952</v>
      </c>
      <c r="G62" s="10" t="n">
        <v>538.696085077712</v>
      </c>
      <c r="H62" s="10" t="n">
        <v>0</v>
      </c>
      <c r="I62" s="10" t="n">
        <v>141</v>
      </c>
      <c r="J62" s="23" t="n">
        <v>0.2617431310637043</v>
      </c>
    </row>
    <row r="63">
      <c r="A63" s="8" t="n">
        <v>18</v>
      </c>
      <c r="B63" s="8" t="inlineStr">
        <is>
          <t>18.09.2026</t>
        </is>
      </c>
      <c r="C63" s="10" t="n">
        <v>879104.3386835328</v>
      </c>
      <c r="D63" s="10" t="n">
        <v>0</v>
      </c>
      <c r="E63" s="10" t="n">
        <v>234211.44</v>
      </c>
      <c r="F63" s="23" t="n">
        <v>0.2664205256349137</v>
      </c>
      <c r="G63" s="10" t="n">
        <v>570.6542283073877</v>
      </c>
      <c r="H63" s="10" t="n">
        <v>0</v>
      </c>
      <c r="I63" s="10" t="n">
        <v>141</v>
      </c>
      <c r="J63" s="23" t="n">
        <v>0.2470848247602034</v>
      </c>
    </row>
    <row r="64">
      <c r="A64" s="8" t="n">
        <v>19</v>
      </c>
      <c r="B64" s="8" t="inlineStr">
        <is>
          <t>19.09.2026</t>
        </is>
      </c>
      <c r="C64" s="10" t="n">
        <v>904285.7899662948</v>
      </c>
      <c r="D64" s="10" t="n">
        <v>0</v>
      </c>
      <c r="E64" s="10" t="n">
        <v>234211.44</v>
      </c>
      <c r="F64" s="23" t="n">
        <v>0.2590015707409598</v>
      </c>
      <c r="G64" s="10" t="n">
        <v>586.1490856308668</v>
      </c>
      <c r="H64" s="10" t="n">
        <v>0</v>
      </c>
      <c r="I64" s="10" t="n">
        <v>141</v>
      </c>
      <c r="J64" s="23" t="n">
        <v>0.2405531347852279</v>
      </c>
    </row>
    <row r="65">
      <c r="A65" s="8" t="n">
        <v>20</v>
      </c>
      <c r="B65" s="8" t="inlineStr">
        <is>
          <t>20.09.2026</t>
        </is>
      </c>
      <c r="C65" s="10" t="n">
        <v>924144.9905348405</v>
      </c>
      <c r="D65" s="10" t="n">
        <v>0</v>
      </c>
      <c r="E65" s="10" t="n">
        <v>234211.44</v>
      </c>
      <c r="F65" s="23" t="n">
        <v>0.2534358162396707</v>
      </c>
      <c r="G65" s="10" t="n">
        <v>600.3373329617907</v>
      </c>
      <c r="H65" s="10" t="n">
        <v>0</v>
      </c>
      <c r="I65" s="10" t="n">
        <v>141</v>
      </c>
      <c r="J65" s="23" t="n">
        <v>0.234867952163445</v>
      </c>
    </row>
    <row r="66">
      <c r="A66" s="8" t="n">
        <v>21</v>
      </c>
      <c r="B66" s="8" t="inlineStr">
        <is>
          <t>21.09.2026</t>
        </is>
      </c>
      <c r="C66" s="10" t="n">
        <v>974997.0846879988</v>
      </c>
      <c r="D66" s="10" t="n">
        <v>0</v>
      </c>
      <c r="E66" s="10" t="n">
        <v>234211.44</v>
      </c>
      <c r="F66" s="23" t="n">
        <v>0.2402175798043008</v>
      </c>
      <c r="G66" s="10" t="n">
        <v>634.6089444724025</v>
      </c>
      <c r="H66" s="10" t="n">
        <v>0</v>
      </c>
      <c r="I66" s="10" t="n">
        <v>141</v>
      </c>
      <c r="J66" s="23" t="n">
        <v>0.2221840729289181</v>
      </c>
    </row>
    <row r="67">
      <c r="A67" s="8" t="n">
        <v>22</v>
      </c>
      <c r="B67" s="8" t="inlineStr">
        <is>
          <t>22.09.2026</t>
        </is>
      </c>
      <c r="C67" s="10" t="n">
        <v>1037761.709270946</v>
      </c>
      <c r="D67" s="10" t="n">
        <v>0</v>
      </c>
      <c r="E67" s="10" t="n">
        <v>234211.44</v>
      </c>
      <c r="F67" s="23" t="n">
        <v>0.2256890362283068</v>
      </c>
      <c r="G67" s="10" t="n">
        <v>674.4182765691089</v>
      </c>
      <c r="H67" s="10" t="n">
        <v>0</v>
      </c>
      <c r="I67" s="10" t="n">
        <v>141</v>
      </c>
      <c r="J67" s="23" t="n">
        <v>0.2090690672223375</v>
      </c>
    </row>
    <row r="68">
      <c r="A68" s="8" t="n">
        <v>23</v>
      </c>
      <c r="B68" s="8" t="inlineStr">
        <is>
          <t>23.09.2026</t>
        </is>
      </c>
      <c r="C68" s="10" t="n">
        <v>1095000.971770667</v>
      </c>
      <c r="D68" s="10" t="n">
        <v>0</v>
      </c>
      <c r="E68" s="10" t="n">
        <v>234211.44</v>
      </c>
      <c r="F68" s="23" t="n">
        <v>0.2138915362068303</v>
      </c>
      <c r="G68" s="10" t="n">
        <v>712.4636851758657</v>
      </c>
      <c r="H68" s="10" t="n">
        <v>0</v>
      </c>
      <c r="I68" s="10" t="n">
        <v>141</v>
      </c>
      <c r="J68" s="23" t="n">
        <v>0.1979048236896387</v>
      </c>
    </row>
    <row r="69">
      <c r="A69" s="8" t="n">
        <v>24</v>
      </c>
      <c r="B69" s="8" t="inlineStr">
        <is>
          <t>24.09.2026</t>
        </is>
      </c>
      <c r="C69" s="10" t="n">
        <v>1156498.436155923</v>
      </c>
      <c r="D69" s="10" t="n">
        <v>0</v>
      </c>
      <c r="E69" s="10" t="n">
        <v>234211.44</v>
      </c>
      <c r="F69" s="23" t="n">
        <v>0.2025177316957676</v>
      </c>
      <c r="G69" s="10" t="n">
        <v>750.2323999018462</v>
      </c>
      <c r="H69" s="10" t="n">
        <v>0</v>
      </c>
      <c r="I69" s="10" t="n">
        <v>141</v>
      </c>
      <c r="J69" s="23" t="n">
        <v>0.1879417631369256</v>
      </c>
    </row>
    <row r="70">
      <c r="A70" s="8" t="n">
        <v>25</v>
      </c>
      <c r="B70" s="8" t="inlineStr">
        <is>
          <t>25.09.2026</t>
        </is>
      </c>
      <c r="C70" s="10" t="n">
        <v>1204103.366912866</v>
      </c>
      <c r="D70" s="10" t="n">
        <v>0</v>
      </c>
      <c r="E70" s="10" t="n">
        <v>234211.44</v>
      </c>
      <c r="F70" s="23" t="n">
        <v>0.1945110747430943</v>
      </c>
      <c r="G70" s="10" t="n">
        <v>782.1905431315218</v>
      </c>
      <c r="H70" s="10" t="n">
        <v>0</v>
      </c>
      <c r="I70" s="10" t="n">
        <v>141</v>
      </c>
      <c r="J70" s="23" t="n">
        <v>0.1802629822594154</v>
      </c>
    </row>
    <row r="71">
      <c r="A71" s="8" t="n">
        <v>26</v>
      </c>
      <c r="B71" s="8" t="inlineStr">
        <is>
          <t>26.09.2026</t>
        </is>
      </c>
      <c r="C71" s="10" t="n">
        <v>1229284.818195628</v>
      </c>
      <c r="D71" s="10" t="n">
        <v>0</v>
      </c>
      <c r="E71" s="10" t="n">
        <v>234211.44</v>
      </c>
      <c r="F71" s="23" t="n">
        <v>0.1905265862990002</v>
      </c>
      <c r="G71" s="10" t="n">
        <v>797.6854004550009</v>
      </c>
      <c r="H71" s="10" t="n">
        <v>0</v>
      </c>
      <c r="I71" s="10" t="n">
        <v>141</v>
      </c>
      <c r="J71" s="23" t="n">
        <v>0.1767614148630192</v>
      </c>
    </row>
    <row r="72">
      <c r="A72" s="8" t="n">
        <v>27</v>
      </c>
      <c r="B72" s="8" t="inlineStr">
        <is>
          <t>27.09.2026</t>
        </is>
      </c>
      <c r="C72" s="10" t="n">
        <v>1249144.018764173</v>
      </c>
      <c r="D72" s="10" t="n">
        <v>0</v>
      </c>
      <c r="E72" s="10" t="n">
        <v>234211.44</v>
      </c>
      <c r="F72" s="23" t="n">
        <v>0.1874975475059429</v>
      </c>
      <c r="G72" s="10" t="n">
        <v>811.8736477859248</v>
      </c>
      <c r="H72" s="10" t="n">
        <v>0</v>
      </c>
      <c r="I72" s="10" t="n">
        <v>141</v>
      </c>
      <c r="J72" s="23" t="n">
        <v>0.1736723446862989</v>
      </c>
    </row>
    <row r="73">
      <c r="A73" s="8" t="n">
        <v>28</v>
      </c>
      <c r="B73" s="8" t="inlineStr">
        <is>
          <t>28.09.2026</t>
        </is>
      </c>
      <c r="C73" s="10" t="n">
        <v>1299996.112917332</v>
      </c>
      <c r="D73" s="10" t="n">
        <v>0</v>
      </c>
      <c r="E73" s="10" t="n">
        <v>234211.44</v>
      </c>
      <c r="F73" s="23" t="n">
        <v>0.1801631848532257</v>
      </c>
      <c r="G73" s="10" t="n">
        <v>846.1452592965367</v>
      </c>
      <c r="H73" s="10" t="n">
        <v>0</v>
      </c>
      <c r="I73" s="10" t="n">
        <v>141</v>
      </c>
      <c r="J73" s="23" t="n">
        <v>0.1666380546966885</v>
      </c>
    </row>
    <row r="74">
      <c r="A74" s="8" t="n">
        <v>29</v>
      </c>
      <c r="B74" s="8" t="inlineStr">
        <is>
          <t>29.09.2026</t>
        </is>
      </c>
      <c r="C74" s="10" t="n">
        <v>1362760.737500278</v>
      </c>
      <c r="D74" s="10" t="n">
        <v>0</v>
      </c>
      <c r="E74" s="10" t="n">
        <v>234211.44</v>
      </c>
      <c r="F74" s="23" t="n">
        <v>0.1718654152229361</v>
      </c>
      <c r="G74" s="10" t="n">
        <v>885.9545913932432</v>
      </c>
      <c r="H74" s="10" t="n">
        <v>0</v>
      </c>
      <c r="I74" s="10" t="n">
        <v>141</v>
      </c>
      <c r="J74" s="23" t="n">
        <v>0.159150368844824</v>
      </c>
    </row>
    <row r="75">
      <c r="A75" s="8" t="n">
        <v>30</v>
      </c>
      <c r="B75" s="8" t="inlineStr">
        <is>
          <t>30.09.2026</t>
        </is>
      </c>
      <c r="C75" s="10" t="n">
        <v>1420000</v>
      </c>
      <c r="D75" s="10" t="n">
        <v>0</v>
      </c>
      <c r="E75" s="10" t="n">
        <v>234211.44</v>
      </c>
      <c r="F75" s="23" t="n">
        <v>0.1649376338028169</v>
      </c>
      <c r="G75" s="10" t="n">
        <v>924</v>
      </c>
      <c r="H75" s="10" t="n">
        <v>0</v>
      </c>
      <c r="I75" s="10" t="n">
        <v>141</v>
      </c>
      <c r="J75" s="23" t="n">
        <v>0.1525974025974026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19">
    <cfRule type="dataBar" priority="3">
      <dataBar showValue="1">
        <cfvo type="num" val="0"/>
        <cfvo type="num" val="1"/>
        <color rgb="00B7E4C7"/>
      </dataBar>
    </cfRule>
  </conditionalFormatting>
  <conditionalFormatting sqref="G17:G19">
    <cfRule type="dataBar" priority="3">
      <dataBar showValue="1">
        <cfvo type="num" val="0"/>
        <cfvo type="num" val="1"/>
        <color rgb="00B7E4C7"/>
      </dataBar>
    </cfRule>
  </conditionalFormatting>
  <conditionalFormatting sqref="E25:E40">
    <cfRule type="dataBar" priority="5">
      <dataBar showValue="1">
        <cfvo type="num" val="0"/>
        <cfvo type="num" val="1"/>
        <color rgb="00B7E4C7"/>
      </dataBar>
    </cfRule>
  </conditionalFormatting>
  <conditionalFormatting sqref="H25:H40">
    <cfRule type="dataBar" priority="5">
      <dataBar showValue="1">
        <cfvo type="num" val="0"/>
        <cfvo type="num" val="1"/>
        <color rgb="00B7E4C7"/>
      </dataBar>
    </cfRule>
  </conditionalFormatting>
  <conditionalFormatting sqref="F46:F75">
    <cfRule type="dataBar" priority="7">
      <dataBar showValue="1">
        <cfvo type="num" val="0"/>
        <cfvo type="num" val="1"/>
        <color rgb="00B7E4C7"/>
      </dataBar>
    </cfRule>
  </conditionalFormatting>
  <conditionalFormatting sqref="J46:J75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2026-09-28T19:36:59Z</dcterms:created>
  <dcterms:modified xsi:type="dcterms:W3CDTF">2026-09-28T19:37:00Z</dcterms:modified>
</cp:coreProperties>
</file>